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96" documentId="120_S{2AC9BD13-BADA-5192-A53E-5A8FF88502F6}" xr6:coauthVersionLast="47" xr6:coauthVersionMax="47" xr10:uidLastSave="{13B199C6-0934-4C3F-B344-20A0CBC7CB10}"/>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<sst xmlns="http://schemas.openxmlformats.org/spreadsheetml/2006/main" count="180289" uniqueCount="39127">
  <si>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</si>
  <si>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</si>
  <si>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</si>
  <si>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</si>
  <si>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</si>
  <si>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</si>
  <si>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</si>
  <si>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</si>
  <si>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</si>
  <si>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</si>
  <si>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</si>
  <si>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</si>
  <si>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</si>
  <si>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</si>
  <si>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</si>
  <si>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</si>
  <si>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</si>
  <si>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</si>
  <si>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</si>
  <si>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</si>
  <si>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</si>
  <si>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</si>
  <si>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</si>
  <si>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</si>
  <si>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</si>
  <si>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</si>
  <si>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</si>
  <si>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</si>
  <si>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</si>
  <si>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</si>
  <si>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</si>
  <si>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</si>
  <si>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</si>
  <si>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</si>
  <si>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</si>
  <si>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</si>
  <si>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</si>
  <si>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</si>
  <si>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</si>
  <si>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</si>
  <si>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</si>
  <si>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</si>
  <si>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</si>
  <si>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</si>
  <si>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</si>
  <si>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</si>
  <si>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</si>
  <si>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</si>
  <si>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</si>
  <si>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</si>
  <si>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</si>
  <si>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</si>
  <si>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</si>
  <si>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</si>
  <si>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</si>
  <si>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</si>
  <si>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</si>
  <si>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</si>
  <si>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</si>
  <si>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</si>
  <si>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</si>
  <si>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</si>
  <si>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</si>
  <si>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</si>
  <si>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</si>
  <si>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</si>
  <si>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</si>
  <si>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</si>
  <si>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</si>
  <si>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</si>
  <si>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</si>
  <si>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</si>
  <si>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</si>
  <si>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</si>
  <si>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</si>
  <si>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</si>
  <si>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</si>
  <si>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</si>
  <si>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</si>
  <si>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</si>
  <si>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</si>
  <si>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</si>
  <si>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</si>
  <si>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</si>
  <si>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</si>
  <si>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</si>
  <si>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</si>
  <si>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</si>
  <si>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</si>
  <si>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</si>
  <si>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</si>
  <si>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</si>
  <si>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</si>
  <si>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</si>
  <si>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</si>
  <si>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</si>
  <si>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</si>
  <si>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</si>
  <si>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</si>
  <si>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</si>
  <si>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</si>
  <si>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</si>
  <si>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</si>
  <si>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</si>
  <si>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</si>
  <si>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</si>
  <si>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</si>
  <si>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</si>
  <si>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</si>
  <si>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</si>
  <si>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</si>
  <si>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</si>
  <si>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</si>
  <si>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</si>
  <si>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</si>
  <si>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</si>
  <si>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</si>
  <si>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</si>
  <si>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</si>
  <si>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</si>
  <si>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</si>
  <si>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</si>
  <si>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</si>
  <si>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</si>
  <si>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</si>
  <si>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</si>
  <si>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</si>
  <si>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</si>
  <si>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</si>
  <si>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</si>
  <si>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</si>
  <si>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</si>
  <si>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</si>
  <si>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</si>
  <si>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</si>
  <si>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</si>
  <si>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</si>
  <si>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</si>
  <si>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</si>
  <si>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</si>
  <si>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</si>
  <si>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</si>
  <si>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</si>
  <si>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</si>
  <si>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</si>
  <si>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</si>
  <si>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</si>
  <si>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</si>
  <si>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</si>
  <si>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</si>
  <si>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</si>
  <si>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</si>
  <si>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</si>
  <si>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</si>
  <si>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</si>
  <si>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</si>
  <si>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</si>
  <si>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</si>
  <si>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</si>
  <si>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</si>
  <si>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</si>
  <si>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</si>
  <si>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</si>
  <si>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</si>
  <si>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</si>
  <si>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</si>
  <si>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</si>
  <si>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</si>
  <si>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</si>
  <si>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</si>
  <si>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</si>
  <si>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</si>
  <si>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</si>
  <si>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</si>
  <si>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</si>
  <si>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</si>
  <si>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</si>
  <si>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</si>
  <si>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</si>
  <si>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</si>
  <si>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</si>
  <si>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</si>
  <si>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</si>
  <si>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</si>
  <si>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</si>
  <si>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</si>
  <si>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</si>
  <si>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</si>
  <si>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</si>
  <si>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</si>
  <si>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</si>
  <si>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</si>
  <si>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</si>
  <si>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</si>
  <si>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</si>
  <si>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</si>
  <si>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</si>
  <si>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</si>
  <si>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</si>
  <si>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</si>
  <si>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</si>
  <si>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</si>
  <si>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</si>
  <si>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</si>
  <si>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</si>
  <si>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</si>
  <si>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</si>
  <si>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</si>
  <si>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</si>
  <si>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</si>
  <si>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</si>
  <si>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</si>
  <si>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</si>
  <si>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</si>
  <si>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</si>
  <si>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</si>
  <si>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</si>
  <si>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</si>
  <si>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</si>
  <si>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</si>
  <si>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</si>
  <si>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</si>
  <si>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</si>
  <si>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</si>
  <si>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</si>
  <si>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</si>
  <si>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</si>
  <si>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</si>
  <si>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</si>
  <si>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</si>
  <si>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</si>
  <si>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</si>
  <si>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</si>
  <si>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</si>
  <si>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</si>
  <si>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</si>
  <si>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</si>
  <si>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</si>
  <si>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</si>
  <si>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</si>
  <si>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</si>
  <si>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</si>
  <si>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</si>
  <si>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</si>
  <si>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</si>
  <si>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</si>
  <si>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</si>
  <si>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</si>
  <si>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</si>
  <si>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</si>
  <si>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</si>
  <si>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</si>
  <si>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</si>
  <si>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</si>
  <si>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</si>
  <si>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</si>
  <si>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</si>
  <si>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</si>
  <si>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</si>
  <si>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</si>
  <si>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</si>
  <si>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</si>
  <si>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</si>
  <si>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</si>
  <si>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</si>
  <si>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</si>
  <si>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</si>
  <si>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</si>
  <si>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</si>
  <si>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</si>
  <si>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</si>
  <si>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</si>
  <si>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</si>
  <si>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</si>
  <si>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</si>
  <si>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</si>
  <si>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</si>
  <si>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</si>
  <si>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</si>
  <si>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</si>
  <si>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</si>
  <si>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</si>
  <si>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</si>
  <si>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</si>
  <si>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</si>
  <si>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</si>
  <si>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</si>
  <si>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</si>
  <si>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</si>
  <si>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</si>
  <si>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</si>
  <si>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</si>
  <si>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</si>
  <si>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</si>
  <si>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</si>
  <si>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</si>
  <si>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</si>
  <si>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</si>
  <si>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</si>
  <si>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</si>
  <si>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</si>
  <si>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</si>
  <si>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</si>
  <si>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</si>
  <si>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</si>
  <si>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</si>
  <si>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</si>
  <si>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</si>
  <si>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</si>
  <si>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</si>
  <si>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</si>
  <si>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</si>
  <si>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</si>
  <si>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</si>
  <si>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</si>
  <si>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</si>
  <si>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</si>
  <si>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</si>
  <si>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</si>
  <si>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</si>
  <si>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</si>
  <si>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</si>
  <si>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</si>
  <si>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</si>
  <si>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</si>
  <si>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</si>
  <si>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</si>
  <si>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</si>
  <si>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</si>
  <si>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</si>
  <si>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</si>
  <si>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</si>
  <si>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</si>
  <si>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</si>
  <si>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</si>
  <si>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</si>
  <si>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</si>
  <si>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</si>
  <si>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</si>
  <si>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</si>
  <si>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</si>
  <si>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</si>
  <si>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</si>
  <si>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</si>
  <si>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</si>
  <si>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</si>
  <si>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</si>
  <si>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</si>
  <si>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</si>
  <si>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</si>
  <si>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</si>
  <si>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</si>
  <si>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</si>
  <si>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</si>
  <si>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</si>
  <si>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</si>
  <si>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</si>
  <si>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</si>
  <si>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</si>
  <si>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</si>
  <si>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</si>
  <si>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</si>
  <si>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</si>
  <si>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</si>
  <si>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</si>
  <si>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</si>
  <si>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</si>
  <si>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</si>
  <si>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</si>
  <si>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</si>
  <si>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</si>
  <si>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</si>
  <si>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</si>
  <si>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</si>
  <si>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</si>
  <si>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</si>
  <si>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</si>
  <si>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</si>
  <si>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</si>
  <si>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</si>
  <si>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</si>
  <si>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</si>
  <si>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</si>
  <si>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</si>
  <si>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</si>
  <si>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</si>
  <si>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</si>
  <si>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</si>
  <si>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</si>
  <si>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</si>
  <si>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</si>
  <si>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</si>
  <si>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</si>
  <si>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</si>
  <si>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</si>
  <si>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</si>
  <si>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</si>
  <si>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</si>
  <si>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</si>
  <si>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</si>
  <si>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</si>
  <si>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</si>
  <si>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</si>
  <si>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</si>
  <si>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</si>
  <si>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</si>
  <si>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</si>
  <si>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</si>
  <si>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</si>
  <si>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</si>
  <si>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</si>
  <si>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</si>
  <si>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</si>
  <si>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</si>
  <si>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</si>
  <si>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</si>
  <si>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</si>
  <si>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</si>
  <si>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</si>
  <si>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</si>
  <si>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</si>
  <si>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</si>
  <si>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</si>
  <si>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</si>
  <si>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</si>
  <si>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</si>
  <si>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</si>
  <si>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</si>
  <si>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</si>
  <si>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</si>
  <si>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</si>
  <si>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</si>
  <si>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</si>
  <si>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</si>
  <si>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</si>
  <si>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</si>
  <si>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</si>
  <si>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</si>
  <si>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</si>
  <si>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</si>
  <si>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</si>
  <si>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</si>
  <si>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</si>
  <si>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</si>
  <si>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</si>
  <si>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</si>
  <si>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</si>
  <si>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</si>
  <si>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</si>
  <si>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</si>
  <si>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</si>
  <si>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</si>
  <si>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</si>
  <si>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</si>
  <si>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</si>
  <si>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</si>
  <si>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</si>
  <si>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</si>
  <si>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</si>
  <si>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</si>
  <si>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</si>
  <si>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</si>
  <si>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</si>
  <si>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</si>
  <si>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</si>
  <si>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</si>
  <si>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</si>
  <si>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</si>
  <si>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</si>
  <si>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</si>
  <si>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</si>
  <si>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</si>
  <si>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</si>
  <si>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</si>
  <si>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</si>
  <si>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</si>
  <si>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</si>
  <si>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</si>
  <si>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</si>
  <si>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</si>
  <si>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</si>
  <si>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</si>
  <si>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</si>
  <si>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</si>
  <si>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</si>
  <si>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</si>
  <si>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</si>
  <si>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</si>
  <si>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</si>
  <si>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</si>
  <si>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</si>
  <si>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</si>
  <si>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</si>
  <si>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</si>
  <si>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</si>
  <si>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</si>
  <si>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</si>
  <si>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</si>
  <si>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</si>
  <si>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</si>
  <si>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</si>
  <si>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</si>
  <si>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</si>
  <si>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</si>
  <si>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</si>
  <si>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</si>
  <si>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</si>
  <si>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</si>
  <si>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</si>
  <si>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</si>
  <si>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</si>
  <si>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</si>
  <si>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</si>
  <si>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</si>
  <si>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</si>
  <si>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</si>
  <si>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</si>
  <si>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</si>
  <si>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</si>
  <si>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</si>
  <si>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</si>
  <si>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</si>
  <si>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</si>
  <si>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</si>
  <si>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</si>
  <si>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</si>
  <si>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</si>
  <si>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</si>
  <si>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</si>
  <si>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</si>
  <si>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</si>
  <si>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</si>
  <si>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</si>
  <si>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</si>
  <si>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</si>
  <si>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</si>
  <si>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</si>
  <si>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</si>
  <si>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</si>
  <si>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</si>
  <si>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</si>
  <si>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</si>
  <si>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</si>
  <si>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</si>
  <si>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</si>
  <si>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</si>
  <si>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</si>
  <si>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</si>
  <si>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</si>
  <si>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</si>
  <si>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</si>
  <si>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</si>
  <si>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</si>
  <si>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</si>
  <si>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</si>
  <si>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</si>
  <si>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</si>
  <si>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</si>
  <si>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</si>
  <si>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</si>
  <si>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</si>
  <si>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</si>
  <si>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</si>
  <si>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</si>
  <si>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</si>
  <si>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</si>
  <si>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</si>
  <si>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</si>
  <si>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</si>
  <si>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</si>
  <si>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</si>
  <si>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</si>
  <si>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</si>
  <si>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</si>
  <si>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</si>
  <si>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</si>
  <si>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</si>
  <si>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</si>
  <si>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</si>
  <si>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</si>
  <si>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</si>
  <si>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</si>
  <si>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</si>
  <si>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</si>
  <si>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</si>
  <si>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</si>
  <si>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</si>
  <si>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</si>
  <si>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</si>
  <si>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</si>
  <si>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</si>
  <si>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</si>
  <si>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</si>
  <si>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</si>
  <si>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</si>
  <si>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</si>
  <si>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</si>
  <si>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</si>
  <si>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</si>
  <si>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</si>
  <si>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</si>
  <si>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</si>
  <si>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</si>
  <si>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</si>
  <si>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</si>
  <si>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</si>
  <si>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</si>
  <si>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</si>
  <si>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</si>
  <si>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</si>
  <si>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</si>
  <si>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</si>
  <si>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</si>
  <si>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</si>
  <si>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</si>
  <si>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</si>
  <si>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</si>
  <si>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</si>
  <si>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</si>
  <si>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</si>
  <si>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</si>
  <si>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</si>
  <si>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</si>
  <si>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</si>
  <si>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</si>
  <si>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</si>
  <si>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</si>
  <si>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</si>
  <si>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</si>
  <si>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</si>
  <si>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</si>
  <si>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</si>
  <si>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</si>
  <si>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</si>
  <si>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</si>
  <si>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</si>
  <si>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</si>
  <si>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</si>
  <si>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</si>
  <si>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</si>
  <si>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</si>
  <si>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</si>
  <si>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</si>
  <si>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</si>
  <si>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</si>
  <si>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</si>
  <si>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</si>
  <si>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</si>
  <si>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</si>
  <si>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</si>
  <si>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</si>
  <si>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</si>
  <si>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</si>
  <si>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</si>
  <si>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</si>
  <si>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</si>
  <si>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</si>
  <si>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</si>
  <si>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</si>
  <si>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</si>
  <si>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</si>
  <si>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</si>
  <si>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</si>
  <si>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</si>
  <si>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</si>
  <si>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</si>
  <si>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</si>
  <si>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</si>
  <si>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</si>
  <si>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</si>
  <si>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</si>
  <si>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</si>
  <si>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</si>
  <si>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</si>
  <si>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</si>
  <si>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</si>
  <si>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</si>
  <si>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</si>
  <si>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</si>
  <si>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</si>
  <si>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</si>
  <si>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</si>
  <si>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</si>
  <si>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</si>
  <si>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</si>
  <si>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</si>
  <si>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</si>
  <si>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</si>
  <si>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</si>
  <si>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</si>
  <si>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</si>
  <si>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</si>
  <si>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</si>
  <si>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</si>
  <si>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</si>
  <si>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</si>
  <si>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</si>
  <si>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</si>
  <si>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</si>
  <si>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</si>
  <si>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</si>
  <si>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</si>
  <si>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</si>
  <si>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</si>
  <si>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</si>
  <si>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</si>
  <si>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</si>
  <si>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</si>
  <si>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</si>
  <si>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</si>
  <si>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</si>
  <si>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</si>
  <si>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</si>
  <si>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</si>
  <si>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</si>
  <si>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</si>
  <si>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</si>
  <si>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</si>
  <si>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</si>
  <si>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</si>
  <si>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</si>
  <si>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</si>
  <si>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</si>
  <si>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</si>
  <si>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</si>
  <si>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</si>
  <si>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</si>
  <si>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</si>
  <si>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</si>
  <si>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</si>
  <si>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</si>
  <si>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</si>
  <si>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</si>
  <si>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</si>
  <si>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</si>
  <si>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</si>
  <si>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</si>
  <si>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</si>
  <si>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</si>
  <si>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</si>
  <si>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</si>
  <si>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</si>
  <si>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</si>
  <si>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</si>
  <si>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</si>
  <si>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</si>
  <si>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</si>
  <si>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</si>
  <si>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</si>
  <si>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</si>
  <si>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</si>
  <si>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</si>
  <si>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</si>
  <si>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</si>
  <si>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</si>
  <si>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</si>
  <si>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</si>
  <si>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</si>
  <si>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</si>
  <si>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</si>
  <si>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</si>
  <si>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</si>
  <si>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</si>
  <si>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</si>
  <si>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</si>
  <si>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</si>
  <si>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</si>
  <si>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</si>
  <si>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</si>
  <si>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</si>
  <si>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</si>
  <si>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</si>
  <si>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</si>
  <si>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</si>
  <si>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</si>
  <si>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</si>
  <si>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</si>
  <si>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</si>
  <si>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</si>
  <si>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</si>
  <si>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</si>
  <si>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</si>
  <si>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</si>
  <si>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</si>
  <si>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</si>
  <si>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</si>
  <si>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</si>
  <si>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</si>
  <si>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</si>
  <si>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</si>
  <si>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</si>
  <si>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</si>
  <si>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</si>
  <si>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</si>
  <si>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</si>
  <si>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</si>
  <si>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</si>
  <si>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</si>
  <si>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</si>
  <si>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</si>
  <si>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</si>
  <si>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</si>
  <si>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</si>
  <si>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</si>
  <si>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</si>
  <si>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</si>
  <si>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</si>
  <si>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</si>
  <si>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</si>
  <si>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</si>
  <si>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</si>
  <si>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</si>
  <si>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</si>
  <si>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</si>
  <si>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</si>
  <si>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</si>
  <si>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</si>
  <si>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</si>
  <si>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</si>
  <si>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</si>
  <si>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</si>
  <si>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</si>
  <si>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</si>
  <si>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</si>
  <si>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</si>
  <si>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</si>
  <si>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</si>
  <si>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</si>
  <si>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</si>
  <si>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</si>
  <si>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</si>
  <si>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</si>
  <si>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</si>
  <si>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</si>
  <si>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</si>
  <si>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</si>
  <si>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</si>
  <si>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</si>
  <si>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</si>
  <si>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</si>
  <si>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</si>
  <si>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</si>
  <si>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</si>
  <si>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</si>
  <si>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</si>
  <si>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</si>
  <si>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</si>
  <si>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</si>
  <si>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</si>
  <si>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</si>
  <si>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</si>
  <si>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</si>
  <si>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</si>
  <si>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</si>
  <si>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</si>
  <si>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</si>
  <si>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</si>
  <si>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</si>
  <si>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</si>
  <si>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</si>
  <si>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</si>
  <si>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</si>
  <si>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</si>
  <si>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</si>
  <si>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</si>
  <si>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</si>
  <si>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</si>
  <si>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</si>
  <si>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</si>
  <si>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</si>
  <si>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</si>
  <si>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</si>
  <si>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</si>
  <si>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</si>
  <si>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</si>
  <si>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</si>
  <si>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</si>
  <si>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</si>
  <si>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</si>
  <si>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</si>
  <si>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</si>
  <si>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</si>
  <si>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</si>
  <si>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</si>
  <si>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</si>
  <si>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</si>
  <si>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</si>
  <si>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</si>
  <si>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</si>
  <si>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</si>
  <si>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</si>
  <si>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</si>
  <si>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</si>
  <si>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</si>
  <si>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</si>
  <si>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</si>
  <si>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</si>
  <si>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</si>
  <si>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</si>
  <si>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</si>
  <si>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</si>
  <si>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</si>
  <si>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</si>
  <si>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</si>
  <si>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</si>
  <si>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</si>
  <si>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</si>
  <si>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</si>
  <si>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</si>
  <si>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</si>
  <si>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</si>
  <si>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</si>
  <si>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</si>
  <si>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</si>
  <si>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</si>
  <si>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</si>
  <si>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</si>
  <si>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</si>
  <si>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</si>
  <si>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</si>
  <si>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</si>
  <si>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</si>
  <si>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</si>
  <si>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</si>
  <si>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</si>
  <si>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</si>
  <si>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</si>
  <si>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</si>
  <si>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</si>
  <si>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</si>
  <si>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</si>
  <si>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</si>
  <si>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</si>
  <si>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</si>
  <si>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</si>
  <si>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</si>
  <si>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</si>
  <si>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</si>
  <si>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</si>
  <si>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</si>
  <si>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</si>
  <si>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</si>
  <si>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</si>
  <si>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</si>
  <si>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</si>
  <si>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</si>
  <si>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</si>
  <si>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</si>
  <si>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</si>
  <si>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</si>
  <si>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</si>
  <si>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</si>
  <si>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</si>
  <si>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</si>
  <si>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</si>
  <si>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</si>
  <si>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</si>
  <si>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</si>
  <si>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</si>
  <si>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</si>
  <si>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</si>
  <si>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</si>
  <si>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</si>
  <si>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</si>
  <si>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</si>
  <si>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</si>
  <si>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</si>
  <si>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</si>
  <si>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</si>
  <si>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</si>
  <si>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</si>
  <si>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</si>
  <si>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</si>
  <si>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</si>
  <si>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</si>
  <si>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</si>
  <si>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</si>
  <si>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</si>
  <si>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</si>
  <si>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</si>
  <si>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</si>
  <si>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</si>
  <si>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</si>
  <si>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</si>
  <si>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</si>
  <si>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</si>
  <si>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</si>
  <si>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</si>
  <si>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</si>
  <si>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</si>
  <si>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</si>
  <si>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</si>
  <si>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</si>
  <si>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</si>
  <si>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</si>
  <si>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</si>
  <si>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</si>
  <si>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</si>
  <si>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</si>
  <si>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</si>
  <si>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</si>
  <si>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</si>
  <si>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</si>
  <si>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</si>
  <si>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</si>
  <si>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</si>
  <si>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</si>
  <si>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</si>
  <si>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</si>
  <si>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</si>
  <si>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</si>
  <si>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</si>
  <si>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</si>
  <si>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</si>
  <si>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</si>
  <si>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</si>
  <si>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</si>
  <si>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</si>
  <si>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</si>
  <si>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</si>
  <si>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</si>
  <si>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</si>
  <si>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</si>
  <si>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</si>
  <si>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</si>
  <si>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</si>
  <si>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</si>
  <si>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</si>
  <si>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</si>
  <si>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</si>
  <si>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</si>
  <si>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</si>
  <si>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</si>
  <si>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</si>
  <si>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</si>
  <si>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</si>
  <si>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</si>
  <si>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</si>
  <si>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</si>
  <si>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</si>
  <si>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</si>
  <si>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</si>
  <si>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</si>
  <si>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</si>
  <si>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</si>
  <si>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</si>
  <si>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</si>
  <si>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</si>
  <si>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</si>
  <si>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</si>
  <si>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</si>
  <si>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</si>
  <si>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</si>
  <si>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</si>
  <si>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</si>
  <si>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</si>
  <si>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</si>
  <si>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</si>
  <si>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</si>
  <si>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</si>
  <si>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</si>
  <si>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</si>
  <si>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</si>
  <si>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</si>
  <si>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</si>
  <si>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</si>
  <si>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</si>
  <si>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</si>
  <si>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</si>
  <si>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</si>
  <si>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</si>
  <si>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</si>
  <si>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</si>
  <si>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</si>
  <si>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</si>
  <si>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</si>
  <si>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</si>
  <si>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</si>
  <si>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</si>
  <si>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</si>
  <si>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</si>
  <si>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</si>
  <si>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</si>
  <si>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</si>
  <si>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</si>
  <si>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</si>
  <si>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</si>
  <si>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</si>
  <si>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</si>
  <si>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</si>
  <si>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</si>
  <si>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</si>
  <si>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</si>
  <si>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</si>
  <si>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</si>
  <si>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</si>
  <si>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</si>
  <si>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</si>
  <si>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</si>
  <si>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</si>
  <si>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</si>
  <si>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</si>
  <si>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</si>
  <si>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</si>
  <si>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</si>
  <si>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</si>
  <si>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</si>
  <si>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</si>
  <si>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</si>
  <si>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</si>
  <si>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</si>
  <si>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</si>
  <si>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</si>
  <si>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</si>
  <si>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</si>
  <si>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</si>
  <si>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</si>
  <si>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</si>
  <si>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</si>
  <si>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</si>
  <si>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</si>
  <si>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</si>
  <si>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</si>
  <si>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</si>
  <si>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</si>
  <si>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</si>
  <si>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</si>
  <si>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</si>
  <si>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</si>
  <si>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</si>
  <si>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</si>
  <si>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</si>
  <si>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</si>
  <si>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</si>
  <si>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</si>
  <si>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</si>
  <si>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</si>
  <si>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</si>
  <si>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</si>
  <si>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</si>
  <si>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</si>
  <si>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</si>
  <si>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</si>
  <si>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</si>
  <si>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</si>
  <si>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</si>
  <si>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</si>
  <si>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</si>
  <si>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</si>
  <si>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</si>
  <si>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</si>
  <si>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</si>
  <si>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</si>
  <si>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</si>
  <si>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</si>
  <si>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</si>
  <si>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</si>
  <si>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</si>
  <si>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</si>
  <si>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</si>
  <si>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</si>
  <si>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</si>
  <si>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</si>
  <si>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</si>
  <si>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</si>
  <si>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</si>
  <si>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</si>
  <si>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</si>
  <si>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</si>
  <si>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</si>
  <si>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</si>
  <si>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</si>
  <si>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</si>
  <si>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</si>
  <si>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</si>
  <si>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</si>
  <si>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</si>
  <si>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</si>
  <si>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</si>
  <si>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</si>
  <si>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</si>
  <si>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</si>
  <si>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</si>
  <si>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</si>
  <si>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</si>
  <si>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</si>
  <si>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</si>
  <si>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</si>
  <si>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</si>
  <si>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</si>
  <si>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</si>
  <si>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</si>
  <si>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</si>
  <si>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</si>
  <si>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</si>
  <si>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</si>
  <si>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</si>
  <si>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</si>
  <si>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</si>
  <si>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</si>
  <si>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</si>
  <si>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</si>
  <si>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</si>
  <si>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</si>
  <si>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</si>
  <si>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</si>
  <si>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</si>
  <si>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</si>
  <si>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</si>
  <si>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</si>
  <si>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</si>
  <si>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</si>
  <si>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</si>
  <si>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</si>
  <si>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</si>
  <si>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</si>
  <si>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</si>
  <si>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</si>
  <si>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</si>
  <si>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</si>
  <si>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</si>
  <si>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</si>
  <si>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</si>
  <si>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</si>
  <si>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</si>
  <si>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</si>
  <si>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</si>
  <si>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</si>
  <si>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</si>
  <si>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</si>
  <si>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</si>
  <si>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</si>
  <si>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</si>
  <si>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</si>
  <si>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</si>
  <si>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</si>
  <si>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</si>
  <si>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</si>
  <si>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</si>
  <si>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</si>
  <si>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</si>
  <si>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</si>
  <si>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</si>
  <si>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</si>
  <si>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</si>
  <si>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</si>
  <si>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</si>
  <si>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</si>
  <si>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</si>
  <si>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</si>
  <si>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</si>
  <si>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</si>
  <si>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</si>
  <si>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</si>
  <si>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</si>
  <si>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</si>
  <si>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</si>
  <si>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</si>
  <si>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</si>
  <si>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</si>
  <si>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</si>
  <si>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</si>
  <si>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</si>
  <si>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</si>
  <si>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</si>
  <si>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</si>
  <si>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</si>
  <si>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</si>
  <si>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</si>
  <si>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</si>
  <si>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</si>
  <si>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</si>
  <si>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</si>
  <si>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</si>
  <si>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</si>
  <si>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</si>
  <si>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</si>
  <si>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</si>
  <si>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</si>
  <si>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</si>
  <si>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</si>
  <si>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</si>
  <si>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</si>
  <si>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</si>
  <si>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</si>
  <si>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</si>
  <si>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</si>
  <si>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</si>
  <si>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</si>
  <si>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</si>
  <si>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</si>
  <si>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</si>
  <si>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</si>
  <si>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</si>
  <si>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</si>
  <si>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</si>
  <si>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</si>
  <si>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</si>
  <si>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</si>
  <si>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</si>
  <si>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</si>
  <si>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</si>
  <si>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</si>
  <si>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</si>
  <si>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</si>
  <si>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</si>
  <si>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</si>
  <si>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</si>
  <si>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</si>
  <si>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</si>
  <si>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</si>
  <si>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</si>
  <si>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</si>
  <si>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</si>
  <si>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</si>
  <si>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</si>
  <si>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</si>
  <si>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</si>
  <si>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</si>
  <si>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</si>
  <si>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</si>
  <si>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</si>
  <si>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</si>
  <si>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</si>
  <si>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</si>
  <si>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</si>
  <si>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</si>
  <si>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</si>
  <si>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</si>
  <si>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</si>
  <si>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</si>
  <si>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</si>
  <si>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</si>
  <si>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</si>
  <si>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</si>
  <si>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</si>
  <si>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</si>
  <si>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</si>
  <si>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</si>
  <si>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</si>
  <si>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</si>
  <si>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</si>
  <si>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</si>
  <si>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</si>
  <si>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</si>
  <si>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</si>
  <si>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</si>
  <si>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</si>
  <si>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</si>
  <si>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</si>
  <si>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</si>
  <si>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</si>
  <si>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</si>
  <si>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</si>
  <si>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</si>
  <si>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</si>
  <si>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</si>
  <si>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</si>
  <si>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</si>
  <si>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</si>
  <si>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</si>
  <si>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</si>
  <si>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</si>
  <si>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</si>
  <si>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</si>
  <si>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</si>
  <si>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</si>
  <si>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</si>
  <si>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</si>
  <si>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</si>
  <si>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</si>
  <si>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</si>
  <si>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</si>
  <si>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</si>
  <si>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</si>
  <si>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</si>
  <si>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</si>
  <si>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</si>
  <si>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</si>
  <si>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</si>
  <si>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</si>
  <si>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</si>
  <si>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</si>
  <si>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</si>
  <si>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</si>
  <si>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</si>
  <si>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</si>
  <si>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</si>
  <si>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</si>
  <si>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</si>
  <si>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</si>
  <si>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</si>
  <si>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</si>
  <si>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</si>
  <si>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</si>
  <si>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</si>
  <si>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</si>
  <si>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</si>
  <si>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</si>
  <si>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</si>
  <si>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</si>
  <si>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</si>
  <si>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</si>
  <si>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</si>
  <si>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</si>
  <si>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</si>
  <si>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</si>
  <si>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</si>
  <si>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</si>
  <si>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</si>
  <si>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</si>
  <si>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</si>
  <si>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</si>
  <si>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</si>
  <si>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</si>
  <si>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</si>
  <si>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</si>
  <si>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</si>
  <si>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</si>
  <si>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</si>
  <si>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</si>
  <si>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</si>
  <si>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</si>
  <si>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</si>
  <si>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</si>
  <si>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</si>
  <si>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</si>
  <si>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</si>
  <si>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</si>
  <si>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</si>
  <si>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</si>
  <si>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</si>
  <si>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</si>
  <si>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</si>
  <si>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</si>
  <si>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</si>
  <si>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</si>
  <si>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</si>
  <si>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</si>
  <si>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</si>
  <si>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</si>
  <si>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</si>
  <si>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</si>
  <si>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</si>
  <si>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</si>
  <si>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</si>
  <si>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</si>
  <si>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</si>
  <si>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</si>
  <si>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</si>
  <si>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</si>
  <si>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</si>
  <si>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</si>
  <si>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</si>
  <si>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</si>
  <si>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</si>
  <si>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</si>
  <si>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</si>
  <si>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</si>
  <si>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</si>
  <si>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</si>
  <si>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</si>
  <si>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</si>
  <si>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</si>
  <si>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</si>
  <si>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</si>
  <si>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</si>
  <si>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</si>
  <si>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</si>
  <si>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</si>
  <si>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</si>
  <si>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</si>
  <si>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</si>
  <si>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</si>
  <si>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</si>
  <si>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</si>
  <si>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</si>
  <si>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</si>
  <si>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</si>
  <si>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</si>
  <si>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</si>
  <si>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</si>
  <si>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</si>
  <si>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</si>
  <si>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</si>
  <si>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</si>
  <si>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</si>
  <si>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</si>
  <si>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</si>
  <si>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</si>
  <si>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</si>
  <si>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</si>
  <si>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</si>
  <si>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</si>
  <si>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</si>
  <si>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</si>
  <si>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</si>
  <si>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</si>
  <si>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</si>
  <si>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</si>
  <si>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</si>
  <si>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</si>
  <si>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</si>
  <si>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</si>
  <si>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</si>
  <si>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</si>
  <si>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</si>
  <si>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</si>
  <si>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</si>
  <si>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</si>
  <si>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</si>
  <si>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</si>
  <si>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</si>
  <si>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</si>
  <si>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</si>
  <si>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</si>
  <si>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</si>
  <si>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</si>
  <si>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</si>
  <si>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</si>
  <si>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</si>
  <si>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</si>
  <si>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</si>
  <si>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</si>
  <si>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</si>
  <si>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</si>
  <si>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</si>
  <si>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</si>
  <si>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</si>
  <si>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</si>
  <si>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</si>
  <si>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</si>
  <si>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</si>
  <si>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</si>
  <si>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</si>
  <si>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</si>
  <si>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</si>
  <si>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</si>
  <si>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</si>
  <si>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</si>
  <si>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</si>
  <si>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</si>
  <si>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</si>
  <si>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</si>
  <si>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</si>
  <si>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</si>
  <si>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</si>
  <si>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</si>
  <si>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</si>
  <si>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</si>
  <si>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</si>
  <si>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</si>
  <si>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</si>
  <si>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</si>
  <si>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</si>
  <si>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</si>
  <si>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</si>
  <si>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</si>
  <si>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</si>
  <si>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</si>
  <si>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</si>
  <si>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</si>
  <si>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</si>
  <si>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</si>
  <si>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</si>
  <si>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</si>
  <si>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</si>
  <si>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</si>
  <si>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</si>
  <si>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</si>
  <si>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</si>
  <si>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</si>
  <si>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</si>
  <si>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</si>
  <si>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</si>
  <si>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</si>
  <si>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</si>
  <si>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</si>
  <si>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</si>
  <si>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</si>
  <si>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</si>
  <si>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</si>
  <si>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</si>
  <si>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</si>
  <si>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</si>
  <si>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</si>
  <si>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</si>
  <si>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</si>
  <si>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</si>
  <si>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</si>
  <si>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</si>
  <si>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</si>
  <si>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</si>
  <si>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</si>
  <si>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</si>
  <si>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</si>
  <si>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</si>
  <si>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</si>
  <si>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</si>
  <si>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</si>
  <si>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</si>
  <si>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</si>
  <si>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</si>
  <si>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</si>
  <si>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</si>
  <si>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</si>
  <si>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</si>
  <si>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</si>
  <si>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</si>
  <si>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</si>
  <si>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</si>
  <si>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</si>
  <si>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</si>
  <si>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</si>
  <si>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</si>
  <si>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</si>
  <si>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</si>
  <si>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</si>
  <si>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</si>
  <si>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</si>
  <si>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</si>
  <si>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</si>
  <si>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</si>
  <si>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</si>
  <si>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</si>
  <si>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</si>
  <si>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</si>
  <si>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</si>
  <si>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</si>
  <si>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</si>
  <si>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</si>
  <si>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</si>
  <si>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</si>
  <si>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</si>
  <si>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</si>
  <si>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</si>
  <si>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</si>
  <si>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</si>
  <si>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</si>
  <si>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</si>
  <si>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</si>
  <si>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</si>
  <si>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</si>
  <si>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</si>
  <si>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</si>
  <si>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</si>
  <si>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</si>
  <si>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</si>
  <si>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</si>
  <si>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</si>
  <si>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</si>
  <si>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</si>
  <si>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</si>
  <si>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</si>
  <si>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</si>
  <si>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</si>
  <si>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</si>
  <si>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</si>
  <si>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</si>
  <si>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</si>
  <si>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</si>
  <si>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</si>
  <si>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</si>
  <si>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</si>
  <si>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</si>
  <si>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</si>
  <si>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</si>
  <si>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</si>
  <si>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</si>
  <si>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</si>
  <si>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</si>
  <si>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</si>
  <si>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</si>
  <si>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</si>
  <si>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</si>
  <si>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</si>
  <si>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</si>
  <si>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</si>
  <si>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</si>
  <si>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</si>
  <si>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</si>
  <si>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</si>
  <si>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</si>
  <si>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</si>
  <si>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</si>
  <si>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</si>
  <si>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</si>
  <si>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</si>
  <si>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</si>
  <si>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</si>
  <si>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</si>
  <si>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</si>
  <si>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</si>
  <si>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</si>
  <si>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</si>
  <si>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</si>
  <si>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</si>
  <si>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</si>
  <si>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</si>
  <si>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</si>
  <si>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</si>
  <si>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</si>
  <si>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</si>
  <si>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</si>
  <si>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</si>
  <si>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</si>
  <si>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</si>
  <si>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</si>
  <si>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</si>
  <si>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</si>
  <si>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</si>
  <si>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</si>
  <si>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</si>
  <si>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</si>
  <si>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</si>
  <si>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</si>
  <si>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</si>
  <si>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</si>
  <si>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</si>
  <si>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</si>
  <si>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</si>
  <si>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</si>
  <si>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</si>
  <si>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</si>
  <si>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</si>
  <si>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</si>
  <si>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</si>
  <si>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</si>
  <si>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</si>
  <si>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</si>
  <si>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</si>
  <si>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</si>
  <si>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</si>
  <si>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</si>
  <si>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</si>
  <si>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</si>
  <si>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</si>
  <si>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</si>
  <si>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</si>
  <si>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</si>
  <si>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</si>
  <si>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</si>
  <si>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</si>
  <si>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</si>
  <si>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</si>
  <si>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</si>
  <si>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</si>
  <si>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</si>
  <si>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</si>
  <si>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</si>
  <si>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</si>
  <si>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</si>
  <si>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</si>
  <si>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</si>
  <si>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</si>
  <si>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</si>
  <si>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</si>
  <si>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</si>
  <si>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</si>
  <si>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</si>
  <si>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</si>
  <si>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</si>
  <si>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</si>
  <si>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</si>
  <si>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</si>
  <si>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</si>
  <si>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</si>
  <si>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</si>
  <si>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</si>
  <si>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</si>
  <si>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</si>
  <si>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</si>
  <si>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</si>
  <si>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</si>
  <si>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</si>
  <si>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</si>
  <si>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</si>
  <si>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</si>
  <si>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</si>
  <si>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</si>
  <si>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</si>
  <si>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</si>
  <si>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</si>
  <si>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</si>
  <si>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</si>
  <si>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</si>
  <si>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</si>
  <si>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</si>
  <si>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</si>
  <si>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</si>
  <si>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</si>
  <si>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</si>
  <si>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</si>
  <si>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</si>
  <si>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</si>
  <si>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</si>
  <si>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</si>
  <si>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</si>
  <si>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</si>
  <si>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</si>
  <si>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</si>
  <si>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</si>
  <si>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</si>
  <si>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</si>
  <si>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</si>
  <si>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</si>
  <si>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</si>
  <si>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</si>
  <si>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</si>
  <si>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</si>
  <si>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</si>
  <si>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</si>
  <si>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</si>
  <si>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</si>
  <si>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</si>
  <si>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</si>
  <si>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</si>
  <si>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</si>
  <si>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</si>
  <si>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</si>
  <si>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</si>
  <si>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</si>
  <si>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</si>
  <si>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</si>
  <si>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</si>
  <si>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</si>
  <si>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</si>
  <si>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</si>
  <si>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</si>
  <si>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</si>
  <si>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</si>
  <si>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</si>
  <si>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</si>
  <si>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</si>
  <si>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</si>
  <si>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</si>
  <si>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</si>
  <si>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</si>
  <si>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</si>
  <si>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</si>
  <si>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</si>
  <si>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</si>
  <si>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</si>
  <si>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</si>
  <si>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</si>
  <si>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</si>
  <si>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</si>
  <si>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</si>
  <si>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</si>
  <si>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</si>
  <si>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</si>
  <si>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</si>
  <si>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</si>
  <si>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</si>
  <si>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</si>
  <si>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</si>
  <si>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</si>
  <si>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</si>
  <si>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</si>
  <si>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</si>
  <si>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</si>
  <si>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</si>
  <si>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</si>
  <si>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</si>
  <si>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</si>
  <si>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</si>
  <si>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</si>
  <si>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</si>
  <si>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</si>
  <si>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</si>
  <si>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</si>
  <si>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</si>
  <si>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</si>
  <si>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</si>
  <si>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</si>
  <si>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</si>
  <si>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</si>
  <si>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</si>
  <si>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</si>
  <si>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</si>
  <si>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</si>
  <si>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</si>
  <si>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</si>
  <si>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</si>
  <si>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</si>
  <si>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</si>
  <si>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</si>
  <si>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</si>
  <si>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</si>
  <si>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</si>
  <si>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</si>
  <si>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</si>
  <si>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</si>
  <si>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</si>
  <si>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</si>
  <si>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</si>
  <si>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</si>
  <si>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</si>
  <si>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</si>
  <si>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</si>
  <si>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</si>
  <si>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</si>
  <si>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</si>
  <si>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</si>
  <si>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</si>
  <si>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</si>
  <si>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</si>
  <si>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</si>
  <si>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</si>
  <si>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</si>
  <si>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</si>
  <si>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</si>
  <si>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</si>
  <si>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</si>
  <si>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</si>
  <si>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</si>
  <si>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</si>
  <si>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</si>
  <si>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</si>
  <si>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</si>
  <si>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</si>
  <si>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</si>
  <si>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</si>
  <si>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</si>
  <si>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</si>
  <si>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</si>
  <si>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</si>
  <si>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</si>
  <si>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</si>
  <si>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</si>
  <si>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</si>
  <si>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</si>
  <si>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</si>
  <si>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</si>
  <si>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</si>
  <si>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</si>
  <si>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</si>
  <si>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</si>
  <si>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</si>
  <si>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</si>
  <si>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</si>
  <si>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</si>
  <si>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</si>
  <si>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</si>
  <si>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</si>
  <si>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</si>
  <si>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</si>
  <si>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</si>
  <si>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</si>
  <si>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</si>
  <si>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</si>
  <si>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</si>
  <si>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</si>
  <si>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</si>
  <si>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</si>
  <si>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</si>
  <si>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</si>
  <si>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</si>
  <si>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</si>
  <si>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</si>
  <si>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</si>
  <si>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</si>
  <si>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</si>
  <si>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</si>
  <si>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</si>
  <si>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</si>
  <si>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</si>
  <si>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</si>
  <si>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</si>
  <si>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</si>
  <si>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</si>
  <si>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</si>
  <si>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</si>
  <si>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</si>
  <si>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</si>
  <si>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</si>
  <si>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</si>
  <si>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</si>
  <si>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</si>
  <si>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</si>
  <si>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</si>
  <si>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</si>
  <si>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</si>
  <si>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</si>
  <si>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</si>
  <si>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</si>
  <si>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</si>
  <si>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</si>
  <si>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</si>
  <si>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</si>
  <si>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</si>
  <si>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</si>
  <si>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</si>
  <si>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</si>
  <si>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</si>
  <si>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</si>
  <si>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</si>
  <si>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</si>
  <si>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</si>
  <si>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</si>
  <si>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</si>
  <si>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</si>
  <si>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</si>
  <si>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</si>
  <si>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</si>
  <si>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</si>
  <si>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</si>
  <si>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</si>
  <si>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</si>
  <si>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</si>
  <si>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</si>
  <si>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</si>
  <si>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</si>
  <si>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</si>
  <si>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</si>
  <si>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</si>
  <si>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</si>
  <si>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</si>
  <si>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</si>
  <si>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</si>
  <si>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</si>
  <si>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</si>
  <si>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</si>
  <si>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</si>
  <si>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</si>
  <si>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</si>
  <si>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</si>
  <si>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</si>
  <si>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</si>
  <si>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</si>
  <si>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</si>
  <si>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</si>
  <si>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</si>
  <si>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</si>
  <si>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</si>
  <si>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</si>
  <si>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</si>
  <si>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</si>
  <si>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</si>
  <si>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</si>
  <si>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</si>
  <si>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</si>
  <si>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</si>
  <si>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</si>
  <si>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</si>
  <si>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</si>
  <si>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</si>
  <si>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</si>
  <si>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</si>
  <si>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</si>
  <si>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</si>
  <si>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</si>
  <si>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</si>
  <si>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</si>
  <si>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</si>
  <si>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</si>
  <si>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</si>
  <si>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</si>
  <si>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</si>
  <si>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</si>
  <si>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</si>
  <si>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</si>
  <si>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</si>
  <si>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</si>
  <si>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</si>
  <si>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</si>
  <si>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</si>
  <si>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</si>
  <si>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</si>
  <si>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</si>
  <si>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</si>
  <si>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</si>
  <si>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</si>
  <si>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</si>
  <si>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</si>
  <si>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</si>
  <si>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</si>
  <si>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</si>
  <si>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</si>
  <si>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</si>
  <si>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</si>
  <si>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</si>
  <si>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</si>
  <si>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</si>
  <si>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</si>
  <si>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</si>
  <si>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</si>
  <si>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</si>
  <si>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</si>
  <si>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</si>
  <si>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</si>
  <si>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</si>
  <si>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</si>
  <si>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</si>
  <si>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</si>
  <si>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</si>
  <si>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</si>
  <si>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</si>
  <si>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</si>
  <si>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</si>
  <si>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</si>
  <si>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</si>
  <si>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</si>
  <si>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</si>
  <si>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</si>
  <si>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</si>
  <si>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</si>
  <si>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</si>
  <si>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</si>
  <si>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</si>
  <si>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</si>
  <si>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</si>
  <si>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</si>
  <si>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</si>
  <si>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</si>
  <si>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</si>
  <si>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</si>
  <si>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</si>
  <si>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</si>
  <si>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</si>
  <si>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</si>
  <si>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</si>
  <si>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</si>
  <si>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</si>
  <si>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</si>
  <si>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</si>
  <si>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</si>
  <si>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</si>
  <si>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</si>
  <si>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</si>
  <si>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</si>
  <si>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</si>
  <si>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</si>
  <si>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</si>
  <si>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</si>
  <si>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</si>
  <si>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</si>
  <si>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</si>
  <si>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</si>
  <si>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</si>
  <si>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</si>
  <si>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</si>
  <si>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</si>
  <si>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</si>
  <si>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</si>
  <si>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</si>
  <si>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</si>
  <si>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</si>
  <si>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</si>
  <si>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</si>
  <si>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</si>
  <si>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</si>
  <si>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</si>
  <si>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</si>
  <si>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</si>
  <si>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</si>
  <si>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</si>
  <si>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</si>
  <si>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</si>
  <si>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</si>
  <si>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</si>
  <si>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</si>
  <si>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</si>
  <si>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</si>
  <si>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</si>
  <si>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</si>
  <si>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</si>
  <si>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</si>
  <si>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</si>
  <si>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</si>
  <si>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</si>
  <si>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</si>
  <si>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</si>
  <si>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</si>
  <si>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</si>
  <si>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</si>
  <si>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</si>
  <si>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</si>
  <si>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</si>
  <si>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</si>
  <si>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</si>
  <si>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</si>
  <si>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</si>
  <si>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</si>
  <si>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</si>
  <si>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</si>
  <si>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</si>
  <si>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</si>
  <si>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</si>
  <si>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</si>
  <si>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</si>
  <si>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</si>
  <si>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</si>
  <si>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</si>
  <si>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</si>
  <si>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</si>
  <si>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</si>
  <si>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</si>
  <si>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</si>
  <si>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</si>
  <si>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</si>
  <si>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</si>
  <si>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</si>
  <si>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</si>
  <si>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</si>
  <si>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</si>
  <si>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</si>
  <si>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</si>
  <si>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</si>
  <si>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</si>
  <si>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</si>
  <si>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</si>
  <si>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</si>
  <si>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</si>
  <si>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</si>
  <si>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</si>
  <si>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</si>
  <si>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</si>
  <si>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</si>
  <si>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</si>
  <si>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</si>
  <si>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</si>
  <si>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</si>
  <si>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</si>
  <si>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</si>
  <si>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</si>
  <si>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</si>
  <si>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</si>
  <si>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</si>
  <si>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</si>
  <si>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</si>
  <si>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</si>
  <si>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</si>
  <si>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</si>
  <si>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</si>
  <si>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</si>
  <si>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</si>
  <si>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</si>
  <si>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</si>
  <si>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</si>
  <si>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</si>
  <si>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</si>
  <si>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</si>
  <si>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</si>
  <si>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</si>
  <si>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</si>
  <si>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</si>
  <si>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</si>
  <si>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</si>
  <si>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</si>
  <si>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</si>
  <si>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</si>
  <si>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</si>
  <si>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</si>
  <si>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</si>
  <si>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</si>
  <si>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</si>
  <si>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</si>
  <si>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</si>
  <si>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</si>
  <si>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</si>
  <si>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</si>
  <si>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</si>
  <si>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</si>
  <si>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</si>
  <si>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</si>
  <si>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</si>
  <si>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</si>
  <si>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</si>
  <si>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</si>
  <si>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</si>
  <si>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</si>
  <si>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</si>
  <si>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</si>
  <si>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</si>
  <si>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</si>
  <si>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</si>
  <si>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</si>
  <si>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</si>
  <si>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</si>
  <si>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</si>
  <si>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</si>
  <si>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</si>
  <si>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</si>
  <si>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</si>
  <si>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</si>
  <si>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</si>
  <si>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</si>
  <si>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</si>
  <si>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</si>
  <si>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</si>
  <si>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</si>
  <si>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</si>
  <si>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</si>
  <si>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</si>
  <si>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</si>
  <si>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</si>
  <si>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</si>
  <si>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</si>
  <si>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</si>
  <si>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</si>
  <si>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</si>
  <si>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</si>
  <si>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</si>
  <si>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</si>
  <si>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</si>
  <si>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</si>
  <si>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</si>
  <si>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</si>
  <si>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</si>
  <si>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</si>
  <si>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</si>
  <si>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</si>
  <si>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</si>
  <si>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</si>
  <si>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</si>
  <si>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</si>
  <si>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</si>
  <si>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</si>
  <si>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</si>
  <si>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</si>
  <si>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</si>
  <si>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</si>
  <si>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</si>
  <si>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</si>
  <si>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</si>
  <si>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</si>
  <si>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</si>
  <si>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</si>
  <si>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</si>
  <si>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</si>
  <si>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</si>
  <si>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</si>
  <si>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</si>
  <si>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</si>
  <si>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</si>
  <si>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</si>
  <si>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</si>
  <si>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</si>
  <si>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</si>
  <si>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</si>
  <si>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</si>
  <si>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</si>
  <si>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</si>
  <si>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</si>
  <si>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</si>
  <si>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</si>
  <si>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</si>
  <si>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</si>
  <si>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</si>
  <si>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</si>
  <si>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</si>
  <si>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</si>
  <si>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</si>
  <si>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</si>
  <si>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</si>
  <si>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</si>
  <si>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</si>
  <si>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</si>
  <si>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</si>
  <si>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</si>
  <si>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</si>
  <si>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</si>
  <si>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</si>
  <si>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</si>
  <si>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</si>
  <si>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</si>
  <si>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</si>
  <si>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</si>
  <si>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</si>
  <si>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</si>
  <si>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</si>
  <si>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</si>
  <si>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</si>
  <si>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</si>
  <si>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</si>
  <si>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</si>
  <si>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</si>
  <si>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</si>
  <si>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</si>
  <si>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</si>
  <si>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</si>
  <si>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</si>
  <si>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</si>
  <si>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</si>
  <si>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</si>
  <si>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</si>
  <si>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</si>
  <si>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</si>
  <si>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</si>
  <si>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</si>
  <si>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</si>
  <si>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</si>
  <si>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</si>
  <si>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</si>
  <si>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</si>
  <si>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</si>
  <si>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</si>
  <si>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</si>
  <si>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</si>
  <si>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</si>
  <si>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</si>
  <si>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</si>
  <si>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</si>
  <si>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</si>
  <si>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</si>
  <si>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</si>
  <si>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</si>
  <si>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</si>
  <si>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</si>
  <si>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</si>
  <si>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</si>
  <si>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</si>
  <si>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</si>
  <si>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</si>
  <si>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</si>
  <si>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</si>
  <si>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</si>
  <si>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</si>
  <si>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</si>
  <si>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</si>
  <si>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</si>
  <si>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</si>
  <si>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</si>
  <si>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</si>
  <si>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</si>
  <si>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</si>
  <si>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</si>
  <si>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</si>
  <si>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</si>
  <si>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</si>
  <si>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</si>
  <si>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</si>
  <si>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</si>
  <si>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</si>
  <si>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</si>
  <si>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</si>
  <si>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</si>
  <si>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</si>
  <si>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</si>
  <si>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</si>
  <si>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</si>
  <si>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</si>
  <si>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</si>
  <si>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</si>
  <si>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</si>
  <si>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</si>
  <si>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</si>
  <si>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</si>
  <si>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</si>
  <si>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</si>
  <si>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</si>
  <si>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</si>
  <si>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</si>
  <si>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</si>
  <si>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</si>
  <si>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</si>
  <si>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</si>
  <si>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</si>
  <si>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</si>
  <si>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</si>
  <si>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</si>
  <si>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</si>
  <si>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</si>
  <si>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</si>
  <si>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</si>
  <si>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</si>
  <si>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</si>
  <si>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</si>
  <si>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</si>
  <si>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</si>
  <si>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</si>
  <si>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</si>
  <si>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</si>
  <si>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</si>
  <si>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</si>
  <si>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</si>
  <si>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</si>
  <si>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</si>
  <si>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</si>
  <si>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</si>
  <si>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</si>
  <si>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</si>
  <si>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</si>
  <si>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</si>
  <si>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</si>
  <si>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</si>
  <si>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</si>
  <si>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</si>
  <si>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</si>
  <si>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</si>
  <si>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</si>
  <si>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</si>
  <si>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</si>
  <si>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</si>
  <si>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</si>
  <si>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</si>
  <si>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</si>
  <si>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</si>
  <si>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</si>
  <si>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</si>
  <si>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</si>
  <si>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</si>
  <si>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</si>
  <si>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</si>
  <si>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</si>
  <si>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</si>
  <si>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</si>
  <si>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</si>
  <si>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</si>
  <si>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</si>
  <si>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</si>
  <si>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</si>
  <si>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</si>
  <si>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</si>
  <si>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</si>
  <si>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</si>
  <si>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</si>
  <si>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</si>
  <si>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</si>
  <si>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</si>
  <si>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</si>
  <si>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</si>
  <si>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</si>
  <si>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</si>
  <si>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</si>
  <si>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</si>
  <si>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</si>
  <si>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</si>
  <si>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</si>
  <si>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</si>
  <si>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</si>
  <si>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</si>
  <si>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</si>
  <si>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</si>
  <si>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</si>
  <si>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</si>
  <si>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</si>
  <si>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</si>
  <si>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</si>
  <si>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</si>
  <si>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</si>
  <si>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</si>
  <si>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</si>
  <si>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</si>
  <si>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</si>
  <si>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</si>
  <si>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</si>
  <si>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</si>
  <si>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</si>
  <si>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</si>
  <si>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</si>
  <si>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</si>
  <si>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</si>
  <si>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</si>
  <si>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</si>
  <si>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</si>
  <si>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</si>
  <si>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</si>
  <si>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</si>
  <si>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</si>
  <si>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</si>
  <si>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</si>
  <si>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</si>
  <si>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</si>
  <si>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</si>
  <si>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</si>
  <si>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</si>
  <si>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</si>
  <si>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</si>
  <si>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</si>
  <si>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</si>
  <si>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</si>
  <si>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</si>
  <si>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</si>
  <si>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</si>
  <si>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</si>
  <si>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</si>
  <si>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</si>
  <si>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</si>
  <si>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</si>
  <si>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</si>
  <si>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</si>
  <si>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</si>
  <si>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</si>
  <si>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</si>
  <si>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</si>
  <si>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</si>
  <si>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</si>
  <si>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</si>
  <si>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</si>
  <si>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</si>
  <si>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</si>
  <si>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</si>
  <si>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</si>
  <si>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</si>
  <si>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</si>
  <si>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</si>
  <si>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</si>
  <si>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</si>
  <si>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</si>
  <si>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</si>
  <si>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</si>
  <si>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</si>
  <si>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</si>
  <si>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</si>
  <si>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</si>
  <si>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</si>
  <si>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</si>
  <si>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</si>
  <si>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</si>
  <si>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</si>
  <si>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</si>
  <si>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</si>
  <si>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</si>
  <si>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</si>
  <si>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</si>
  <si>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</si>
  <si>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</si>
  <si>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</si>
  <si>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</si>
  <si>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</si>
  <si>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</si>
  <si>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</si>
  <si>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</si>
  <si>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</si>
  <si>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</si>
  <si>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</si>
  <si>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</si>
  <si>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</si>
  <si>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</si>
  <si>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</si>
  <si>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</si>
  <si>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</si>
  <si>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</si>
  <si>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</si>
  <si>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</si>
  <si>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</si>
  <si>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</si>
  <si>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</si>
  <si>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</si>
  <si>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</si>
  <si>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</si>
  <si>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</si>
  <si>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</si>
  <si>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</si>
  <si>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</si>
  <si>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</si>
  <si>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</si>
  <si>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</si>
  <si>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</si>
  <si>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</si>
  <si>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</si>
  <si>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</si>
  <si>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</si>
  <si>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</si>
  <si>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</si>
  <si>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</si>
  <si>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</si>
  <si>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</si>
  <si>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</si>
  <si>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</si>
  <si>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</si>
  <si>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</si>
  <si>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</si>
  <si>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</si>
  <si>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</si>
  <si>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</si>
  <si>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</si>
  <si>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</si>
  <si>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</si>
  <si>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</si>
  <si>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</si>
  <si>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</si>
  <si>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</si>
  <si>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</si>
  <si>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</si>
  <si>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</si>
  <si>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</si>
  <si>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</si>
  <si>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</si>
  <si>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</si>
  <si>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</si>
  <si>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</si>
  <si>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</si>
  <si>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</si>
  <si>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</si>
  <si>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</si>
  <si>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</si>
  <si>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</si>
  <si>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</si>
  <si>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</si>
  <si>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</si>
  <si>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</si>
  <si>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</si>
  <si>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</si>
  <si>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</si>
  <si>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</si>
  <si>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</si>
  <si>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</si>
  <si>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</si>
  <si>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</si>
  <si>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</si>
  <si>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</si>
  <si>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</si>
  <si>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</si>
  <si>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</si>
  <si>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</si>
  <si>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</si>
  <si>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</si>
  <si>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</si>
  <si>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</si>
  <si>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</si>
  <si>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</si>
  <si>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</si>
  <si>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</si>
  <si>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</si>
  <si>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</si>
  <si>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</si>
  <si>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</si>
  <si>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</si>
  <si>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</si>
  <si>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</si>
  <si>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</si>
  <si>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</si>
  <si>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</si>
  <si>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</si>
  <si>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</si>
  <si>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</si>
  <si>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</si>
  <si>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</si>
  <si>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</si>
  <si>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</si>
  <si>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</si>
  <si>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</si>
  <si>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</si>
  <si>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</si>
  <si>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</si>
  <si>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</si>
  <si>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</si>
  <si>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</si>
  <si>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</si>
  <si>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</si>
  <si>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</si>
  <si>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</si>
  <si>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</si>
  <si>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</si>
  <si>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</si>
  <si>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</si>
  <si>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</si>
  <si>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</si>
  <si>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</si>
  <si>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</si>
  <si>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</si>
  <si>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</si>
  <si>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</si>
  <si>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</si>
  <si>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</si>
  <si>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</si>
  <si>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</si>
  <si>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</si>
  <si>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</si>
  <si>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</si>
  <si>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</si>
  <si>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</si>
  <si>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</si>
  <si>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</si>
  <si>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</si>
  <si>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</si>
  <si>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</si>
  <si>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</si>
  <si>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</si>
  <si>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</si>
  <si>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</si>
  <si>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</si>
  <si>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</si>
  <si>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</si>
  <si>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</si>
  <si>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</si>
  <si>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</si>
  <si>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</si>
  <si>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</si>
  <si>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</si>
  <si>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</si>
  <si>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</si>
  <si>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</si>
  <si>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</si>
  <si>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</si>
  <si>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</si>
  <si>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</si>
  <si>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</si>
  <si>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</si>
  <si>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</si>
  <si>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</si>
  <si>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</si>
  <si>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</si>
  <si>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</si>
  <si>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</si>
  <si>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</si>
  <si>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</si>
  <si>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</si>
  <si>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</si>
  <si>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</si>
  <si>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</si>
  <si>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</si>
  <si>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</si>
  <si>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</si>
  <si>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</si>
  <si>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</si>
  <si>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</si>
  <si>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</si>
  <si>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</si>
  <si>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</si>
  <si>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</si>
  <si>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</si>
  <si>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</si>
  <si>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</si>
  <si>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</si>
  <si>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</si>
  <si>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</si>
  <si>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</si>
  <si>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</si>
  <si>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</si>
  <si>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</si>
  <si>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</si>
  <si>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</si>
  <si>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</si>
  <si>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</si>
  <si>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</si>
  <si>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</si>
  <si>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</si>
  <si>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</si>
  <si>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</si>
  <si>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</si>
  <si>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</si>
  <si>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</si>
  <si>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</si>
  <si>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</si>
  <si>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</si>
  <si>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</si>
  <si>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</si>
  <si>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</si>
  <si>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</si>
  <si>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</si>
  <si>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</si>
  <si>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</si>
  <si>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</si>
  <si>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</si>
  <si>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</si>
  <si>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</si>
  <si>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</si>
  <si>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</si>
  <si>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</si>
  <si>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</si>
  <si>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</si>
  <si>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</si>
  <si>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</si>
  <si>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</si>
  <si>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</si>
  <si>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</si>
  <si>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</si>
  <si>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</si>
  <si>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</si>
  <si>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</si>
  <si>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</si>
  <si>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</si>
  <si>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</si>
  <si>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</si>
  <si>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</si>
  <si>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</si>
  <si>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</si>
  <si>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</si>
  <si>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</si>
  <si>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</si>
  <si>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</si>
  <si>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</si>
  <si>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</si>
  <si>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</si>
  <si>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</si>
  <si>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</si>
  <si>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</si>
  <si>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</si>
  <si>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</si>
  <si>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</si>
  <si>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</si>
  <si>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</si>
  <si>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</si>
  <si>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</si>
  <si>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</si>
  <si>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</si>
  <si>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</si>
  <si>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</si>
  <si>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</si>
  <si>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</si>
  <si>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</si>
  <si>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</si>
  <si>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</si>
  <si>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</si>
  <si>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</si>
  <si>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</si>
  <si>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</si>
  <si>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</si>
  <si>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</si>
  <si>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</si>
  <si>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</si>
  <si>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</si>
  <si>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</si>
  <si>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</si>
  <si>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</si>
  <si>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</si>
  <si>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</si>
  <si>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</si>
  <si>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</si>
  <si>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</si>
  <si>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</si>
  <si>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</si>
  <si>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</si>
  <si>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</si>
  <si>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</si>
  <si>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</si>
  <si>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</si>
  <si>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</si>
  <si>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</si>
  <si>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</si>
  <si>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</si>
  <si>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</si>
  <si>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</si>
  <si>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</si>
  <si>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</si>
  <si>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</si>
  <si>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</si>
  <si>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</si>
  <si>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</si>
  <si>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</si>
  <si>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</si>
  <si>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</si>
  <si>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</si>
  <si>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</si>
  <si>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</si>
  <si>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</si>
  <si>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</si>
  <si>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</si>
  <si>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</si>
  <si>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</si>
  <si>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</si>
  <si>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</si>
  <si>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</si>
  <si>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</si>
  <si>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</si>
  <si>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</si>
  <si>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</si>
  <si>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</si>
  <si>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</si>
  <si>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</si>
  <si>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</si>
  <si>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</si>
  <si>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</si>
  <si>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</si>
  <si>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</si>
  <si>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</si>
  <si>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</si>
  <si>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</si>
  <si>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</si>
  <si>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</si>
  <si>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</si>
  <si>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</si>
  <si>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</si>
  <si>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</si>
  <si>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</si>
  <si>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</si>
  <si>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</si>
  <si>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</si>
  <si>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</si>
  <si>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</si>
  <si>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</si>
  <si>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</si>
  <si>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</si>
  <si>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</si>
  <si>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</si>
  <si>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</si>
  <si>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</si>
  <si>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</si>
  <si>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</si>
  <si>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</si>
  <si>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</si>
  <si>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</si>
  <si>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</si>
  <si>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</si>
  <si>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</si>
  <si>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</si>
  <si>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</si>
  <si>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</si>
  <si>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</si>
  <si>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</si>
  <si>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</si>
  <si>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</si>
  <si>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</si>
  <si>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</si>
  <si>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</si>
  <si>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</si>
  <si>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</si>
  <si>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</si>
  <si>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</si>
  <si>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</si>
  <si>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</si>
  <si>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</si>
  <si>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</si>
  <si>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</si>
  <si>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</si>
  <si>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</si>
  <si>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</si>
  <si>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</si>
  <si>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</si>
  <si>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</si>
  <si>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</si>
  <si>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</si>
  <si>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</si>
  <si>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</si>
  <si>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</si>
  <si>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</si>
  <si>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</si>
  <si>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</si>
  <si>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</si>
  <si>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</si>
  <si>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</si>
  <si>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</si>
  <si>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</si>
  <si>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</si>
  <si>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</si>
  <si>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</si>
  <si>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</si>
  <si>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</si>
  <si>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</si>
  <si>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</si>
  <si>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</si>
  <si>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</si>
  <si>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</si>
  <si>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</si>
  <si>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</si>
  <si>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</si>
  <si>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</si>
  <si>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</si>
  <si>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</si>
  <si>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</si>
  <si>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</si>
  <si>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</si>
  <si>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</si>
  <si>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</si>
  <si>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</si>
  <si>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</si>
  <si>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</si>
  <si>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</si>
  <si>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</si>
  <si>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</si>
  <si>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</si>
  <si>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</si>
  <si>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</si>
  <si>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</si>
  <si>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</si>
  <si>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</si>
  <si>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</si>
  <si>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</si>
  <si>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</si>
  <si>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</si>
  <si>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</si>
  <si>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</si>
  <si>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</si>
  <si>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</si>
  <si>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</si>
  <si>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</si>
  <si>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</si>
  <si>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</si>
  <si>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</si>
  <si>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</si>
  <si>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</si>
  <si>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</si>
  <si>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</si>
  <si>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</si>
  <si>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</si>
  <si>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</si>
  <si>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</si>
  <si>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</si>
  <si>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</si>
  <si>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</si>
  <si>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</si>
  <si>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</si>
  <si>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</si>
  <si>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</si>
  <si>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</si>
  <si>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</si>
  <si>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</si>
  <si>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</si>
  <si>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</si>
  <si>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</si>
  <si>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</si>
  <si>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</si>
  <si>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</si>
  <si>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</si>
  <si>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</si>
  <si>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</si>
  <si>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</si>
  <si>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</si>
  <si>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</si>
  <si>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</si>
  <si>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</si>
  <si>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</si>
  <si>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</si>
  <si>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</si>
  <si>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</si>
  <si>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</si>
  <si>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</si>
  <si>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</si>
  <si>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</si>
  <si>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</si>
  <si>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</si>
  <si>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</si>
  <si>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</si>
  <si>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</si>
  <si>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</si>
  <si>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</si>
  <si>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</si>
  <si>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</si>
  <si>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</si>
  <si>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</si>
  <si>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</si>
  <si>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</si>
  <si>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</si>
  <si>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</si>
  <si>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</si>
  <si>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</si>
  <si>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</si>
  <si>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</si>
  <si>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</si>
  <si>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</si>
  <si>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</si>
  <si>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</si>
  <si>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</si>
  <si>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</si>
  <si>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</si>
  <si>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</si>
  <si>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</si>
  <si>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</si>
  <si>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</si>
  <si>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</si>
  <si>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</si>
  <si>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</si>
  <si>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</si>
  <si>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</si>
  <si>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</si>
  <si>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</si>
  <si>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</si>
  <si>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</si>
  <si>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</si>
  <si>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</si>
  <si>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</si>
  <si>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</si>
  <si>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</si>
  <si>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</si>
  <si>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</si>
  <si>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</si>
  <si>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</si>
  <si>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</si>
  <si>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</si>
  <si>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</si>
  <si>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</si>
  <si>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</si>
  <si>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</si>
  <si>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</si>
  <si>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</si>
  <si>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</si>
  <si>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</si>
  <si>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</si>
  <si>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</si>
  <si>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</si>
  <si>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</si>
  <si>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</si>
  <si>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</si>
  <si>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</si>
  <si>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</si>
  <si>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</si>
  <si>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</si>
  <si>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</si>
  <si>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</si>
  <si>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</si>
  <si>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</si>
  <si>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</si>
  <si>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</si>
  <si>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</si>
  <si>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</si>
  <si>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</si>
  <si>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</si>
  <si>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</si>
  <si>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</si>
  <si>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</si>
  <si>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</si>
  <si>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</si>
  <si>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</si>
  <si>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</si>
  <si>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</si>
  <si>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</si>
  <si>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</si>
  <si>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</si>
  <si>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</si>
  <si>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</si>
  <si>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</si>
  <si>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</si>
  <si>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</si>
  <si>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</si>
  <si>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</si>
  <si>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</si>
  <si>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</si>
  <si>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</si>
  <si>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</si>
  <si>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</si>
  <si>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</si>
  <si>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</si>
  <si>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</si>
  <si>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</si>
  <si>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</si>
  <si>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</si>
  <si>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</si>
  <si>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</si>
  <si>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</si>
  <si>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</si>
  <si>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</si>
  <si>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</si>
  <si>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</si>
  <si>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</si>
  <si>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</si>
  <si>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</si>
  <si>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</si>
  <si>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</si>
  <si>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</si>
  <si>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</si>
  <si>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</si>
  <si>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</si>
  <si>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</si>
  <si>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</si>
  <si>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</si>
  <si>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</si>
  <si>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</si>
  <si>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</si>
  <si>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</si>
  <si>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</si>
  <si>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</si>
  <si>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</si>
  <si>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</si>
  <si>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</si>
  <si>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</si>
  <si>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</si>
  <si>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</si>
  <si>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</si>
  <si>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</si>
  <si>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</si>
  <si>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</si>
  <si>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</si>
  <si>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</si>
  <si>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</si>
  <si>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</si>
  <si>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</si>
  <si>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</si>
  <si>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</si>
  <si>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</si>
  <si>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</si>
  <si>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</si>
  <si>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</si>
  <si>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</si>
  <si>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</si>
  <si>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</si>
  <si>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</si>
  <si>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</si>
  <si>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</si>
  <si>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</si>
  <si>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</si>
  <si>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</si>
  <si>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</si>
  <si>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</si>
  <si>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</si>
  <si>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</si>
  <si>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</si>
  <si>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</si>
  <si>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</si>
  <si>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</si>
  <si>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</si>
  <si>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</si>
  <si>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</si>
  <si>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</si>
  <si>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</si>
  <si>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</si>
  <si>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</si>
  <si>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</si>
  <si>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</si>
  <si>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</si>
  <si>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</si>
  <si>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</si>
  <si>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</si>
  <si>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</si>
  <si>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</si>
  <si>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</si>
  <si>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</si>
  <si>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</si>
  <si>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</si>
  <si>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</si>
  <si>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</si>
  <si>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</si>
  <si>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</si>
  <si>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</si>
  <si>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</si>
  <si>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</si>
  <si>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</si>
  <si>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</si>
  <si>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</si>
  <si>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</si>
  <si>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</si>
  <si>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</si>
  <si>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</si>
  <si>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</si>
  <si>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</si>
  <si>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</si>
  <si>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</si>
  <si>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</si>
  <si>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</si>
  <si>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</si>
  <si>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</si>
  <si>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</si>
  <si>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</si>
  <si>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</si>
  <si>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</si>
  <si>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</si>
  <si>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</si>
  <si>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</si>
  <si>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</si>
  <si>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</si>
  <si>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</si>
  <si>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</si>
  <si>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</si>
  <si>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</si>
  <si>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</si>
  <si>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</si>
  <si>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</si>
  <si>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</si>
  <si>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</si>
  <si>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</si>
  <si>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</si>
  <si>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</si>
  <si>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</si>
  <si>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</si>
  <si>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</si>
  <si>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</si>
  <si>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</si>
  <si>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</si>
  <si>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</si>
  <si>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</si>
  <si>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</si>
  <si>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</si>
  <si>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</si>
  <si>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</si>
  <si>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</si>
  <si>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</si>
  <si>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</si>
  <si>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</si>
  <si>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</si>
  <si>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</si>
  <si>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</si>
  <si>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</si>
  <si>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</si>
  <si>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</si>
  <si>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</si>
  <si>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</si>
  <si>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</si>
  <si>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</si>
  <si>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</si>
  <si>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</si>
  <si>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</si>
  <si>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</si>
  <si>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</si>
  <si>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</si>
  <si>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</si>
  <si>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</si>
  <si>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</si>
  <si>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</si>
  <si>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</si>
  <si>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</si>
  <si>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</si>
  <si>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</si>
  <si>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</si>
  <si>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</si>
  <si>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</si>
  <si>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</si>
  <si>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</si>
  <si>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</si>
  <si>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</si>
  <si>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</si>
  <si>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</si>
  <si>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</si>
  <si>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</si>
  <si>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</si>
  <si>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</si>
  <si>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</si>
  <si>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</si>
  <si>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</si>
  <si>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</si>
  <si>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</si>
  <si>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</si>
  <si>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</si>
  <si>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</si>
  <si>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</si>
  <si>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</si>
  <si>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</si>
  <si>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</si>
  <si>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</si>
  <si>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</si>
  <si>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</si>
  <si>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</si>
  <si>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</si>
  <si>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</si>
  <si>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</si>
  <si>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</si>
  <si>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</si>
  <si>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</si>
  <si>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</si>
  <si>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</si>
  <si>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</si>
  <si>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</si>
  <si>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</si>
  <si>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</si>
  <si>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</si>
  <si>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</si>
  <si>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</si>
  <si>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</si>
  <si>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</si>
  <si>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</si>
  <si>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</si>
  <si>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</si>
  <si>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</si>
  <si>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</si>
  <si>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</si>
  <si>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</si>
  <si>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</si>
  <si>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</si>
  <si>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</si>
  <si>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</si>
  <si>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</si>
  <si>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</si>
  <si>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</si>
  <si>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</si>
  <si>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</si>
  <si>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</si>
  <si>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</si>
  <si>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</si>
  <si>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</si>
  <si>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</si>
  <si>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</si>
  <si>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</si>
  <si>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</si>
  <si>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</si>
  <si>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</si>
  <si>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</si>
  <si>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</si>
  <si>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</si>
  <si>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</si>
  <si>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</si>
  <si>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</si>
  <si>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</si>
  <si>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</si>
  <si>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</si>
  <si>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</si>
  <si>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</si>
  <si>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</si>
  <si>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</si>
  <si>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</si>
  <si>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</si>
  <si>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</si>
  <si>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</si>
  <si>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</si>
  <si>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</si>
  <si>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</si>
  <si>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</si>
  <si>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</si>
  <si>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</si>
  <si>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</si>
  <si>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</si>
  <si>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</si>
  <si>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</si>
  <si>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</si>
  <si>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</si>
  <si>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</si>
  <si>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</si>
  <si>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</si>
  <si>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</si>
  <si>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</si>
  <si>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</si>
  <si>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</si>
  <si>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</si>
  <si>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</si>
  <si>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</si>
  <si>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</si>
  <si>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</si>
  <si>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</si>
  <si>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</si>
  <si>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</si>
  <si>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</si>
  <si>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</si>
  <si>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</si>
  <si>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</si>
  <si>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</si>
  <si>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</si>
  <si>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</si>
  <si>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</si>
  <si>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</si>
  <si>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</si>
  <si>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</si>
  <si>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</si>
  <si>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</si>
  <si>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</si>
  <si>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</si>
  <si>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</si>
  <si>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</si>
  <si>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</si>
  <si>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</si>
  <si>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</si>
  <si>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</si>
  <si>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</si>
  <si>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</si>
  <si>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</si>
  <si>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</si>
  <si>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</si>
  <si>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</si>
  <si>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</si>
  <si>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</si>
  <si>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</si>
  <si>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</si>
  <si>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</si>
  <si>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</si>
  <si>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</si>
  <si>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</si>
  <si>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</si>
  <si>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</si>
  <si>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</si>
  <si>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</si>
  <si>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</si>
  <si>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</si>
  <si>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</si>
  <si>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</si>
  <si>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</si>
  <si>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</si>
  <si>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</si>
  <si>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</si>
  <si>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</si>
  <si>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</si>
  <si>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</si>
  <si>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</si>
  <si>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</si>
  <si>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</si>
  <si>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</si>
  <si>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</si>
  <si>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</si>
  <si>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</si>
  <si>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</si>
  <si>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</si>
  <si>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</si>
  <si>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</si>
  <si>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</si>
  <si>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</si>
  <si>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</si>
  <si>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</si>
  <si>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</si>
  <si>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</si>
  <si>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</si>
  <si>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</si>
  <si>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</si>
  <si>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</si>
  <si>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</si>
  <si>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</si>
  <si>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</si>
  <si>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</si>
  <si>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</si>
  <si>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</si>
  <si>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</si>
  <si>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</si>
  <si>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</si>
  <si>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</si>
  <si>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</si>
  <si>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</si>
  <si>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</si>
  <si>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</si>
  <si>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</si>
  <si>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</si>
  <si>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</si>
  <si>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</si>
  <si>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</si>
  <si>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</si>
  <si>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</si>
  <si>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</si>
  <si>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</si>
  <si>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</si>
  <si>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</si>
  <si>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</si>
  <si>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</si>
  <si>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</si>
  <si>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</si>
  <si>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</si>
  <si>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</si>
  <si>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</si>
  <si>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</si>
  <si>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</si>
  <si>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</si>
  <si>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</si>
  <si>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</si>
  <si>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</si>
  <si>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</si>
  <si>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</si>
  <si>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</si>
  <si>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</si>
  <si>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</si>
  <si>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</si>
  <si>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</si>
  <si>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</si>
  <si>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</si>
  <si>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</si>
  <si>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</si>
  <si>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</si>
  <si>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</si>
  <si>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</si>
  <si>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</si>
  <si>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</si>
  <si>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</si>
  <si>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</si>
  <si>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</si>
  <si>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</si>
  <si>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</si>
  <si>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</si>
  <si>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</si>
  <si>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</si>
  <si>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</si>
  <si>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</si>
  <si>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</si>
  <si>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</si>
  <si>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</si>
  <si>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</si>
  <si>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</si>
  <si>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</si>
  <si>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</si>
  <si>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</si>
  <si>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</si>
  <si>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</si>
  <si>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</si>
  <si>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</si>
  <si>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</si>
  <si>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</si>
  <si>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</si>
  <si>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</si>
  <si>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</si>
  <si>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</si>
  <si>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</si>
  <si>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</si>
  <si>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</si>
  <si>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</si>
  <si>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</si>
  <si>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</si>
  <si>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</si>
  <si>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</si>
  <si>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</si>
  <si>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</si>
  <si>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</si>
  <si>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</si>
  <si>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</si>
  <si>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</si>
  <si>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</si>
  <si>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</si>
  <si>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</si>
  <si>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</si>
  <si>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</si>
  <si>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</si>
  <si>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</si>
  <si>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</si>
  <si>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</si>
  <si>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</si>
  <si>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</si>
  <si>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</si>
  <si>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</si>
  <si>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</si>
  <si>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</si>
  <si>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</si>
  <si>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</si>
  <si>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</si>
  <si>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</si>
  <si>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</si>
  <si>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</si>
  <si>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</si>
  <si>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</si>
  <si>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</si>
  <si>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</si>
  <si>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</si>
  <si>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</si>
  <si>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</si>
  <si>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</si>
  <si>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</si>
  <si>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</si>
  <si>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</si>
  <si>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</si>
  <si>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</si>
  <si>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</si>
  <si>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</si>
  <si>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</si>
  <si>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</si>
  <si>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</si>
  <si>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</si>
  <si>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</si>
  <si>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</si>
  <si>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</si>
  <si>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</si>
  <si>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</si>
  <si>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</si>
  <si>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</si>
  <si>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</si>
  <si>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</si>
  <si>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</si>
  <si>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</si>
  <si>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</si>
  <si>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</si>
  <si>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</si>
  <si>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</si>
  <si>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</si>
  <si>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</si>
  <si>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</si>
  <si>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</si>
  <si>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</si>
  <si>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</si>
  <si>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</si>
  <si>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</si>
  <si>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</si>
  <si>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</si>
  <si>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</si>
  <si>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</si>
  <si>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</si>
  <si>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</si>
  <si>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</si>
  <si>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</si>
  <si>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</si>
  <si>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</si>
  <si>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</si>
  <si>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</si>
  <si>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</si>
  <si>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</si>
  <si>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</si>
  <si>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</si>
  <si>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</si>
  <si>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</si>
  <si>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</si>
  <si>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</si>
  <si>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</si>
  <si>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</si>
  <si>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</si>
  <si>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</si>
  <si>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</si>
  <si>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</si>
  <si>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</si>
  <si>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</si>
  <si>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</si>
  <si>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</si>
  <si>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</si>
  <si>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</si>
  <si>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</si>
  <si>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</si>
  <si>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</si>
  <si>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</si>
  <si>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</si>
  <si>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</si>
  <si>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</si>
  <si>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</si>
  <si>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</si>
  <si>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</si>
  <si>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</si>
  <si>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</si>
  <si>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</si>
  <si>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</si>
  <si>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</si>
  <si>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</si>
  <si>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</si>
  <si>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</si>
  <si>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</si>
  <si>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</si>
  <si>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</si>
  <si>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</si>
  <si>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</si>
  <si>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</si>
  <si>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</si>
  <si>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</si>
  <si>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</si>
  <si>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</si>
  <si>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</si>
  <si>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</si>
  <si>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</si>
  <si>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</si>
  <si>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</si>
  <si>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</si>
  <si>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</si>
  <si>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</si>
  <si>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</si>
  <si>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</si>
  <si>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</si>
  <si>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</si>
  <si>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</si>
  <si>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</si>
  <si>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</si>
  <si>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</si>
  <si>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</si>
  <si>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</si>
  <si>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</si>
  <si>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</si>
  <si>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</si>
  <si>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</si>
  <si>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</si>
  <si>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</si>
  <si>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</si>
  <si>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</si>
  <si>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</si>
  <si>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</si>
  <si>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</si>
  <si>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</si>
  <si>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</si>
  <si>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</si>
  <si>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</si>
  <si>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</si>
  <si>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</si>
  <si>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</si>
  <si>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</si>
  <si>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</si>
  <si>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</si>
  <si>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</si>
  <si>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</si>
  <si>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</si>
  <si>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</si>
  <si>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</si>
  <si>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</si>
  <si>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</si>
  <si>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</si>
  <si>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</si>
  <si>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</si>
  <si>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</si>
  <si>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</si>
  <si>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</si>
  <si>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</si>
  <si>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</si>
  <si>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</si>
  <si>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</si>
  <si>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</si>
  <si>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</si>
  <si>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</si>
  <si>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</si>
  <si>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</si>
  <si>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</si>
  <si>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</si>
  <si>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</si>
  <si>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</si>
  <si>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</si>
  <si>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</si>
  <si>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</si>
  <si>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</si>
  <si>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</si>
  <si>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</si>
  <si>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</si>
  <si>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</si>
  <si>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</si>
  <si>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</si>
  <si>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</si>
  <si>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</si>
  <si>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</si>
  <si>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</si>
  <si>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</si>
  <si>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</si>
  <si>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</si>
  <si>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</si>
  <si>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</si>
  <si>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</si>
  <si>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</si>
  <si>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</si>
  <si>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</si>
  <si>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</si>
  <si>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</si>
  <si>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</si>
  <si>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</si>
  <si>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</si>
  <si>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</si>
  <si>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</si>
  <si>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</si>
  <si>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</si>
  <si>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</si>
  <si>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</si>
  <si>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</si>
  <si>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</si>
  <si>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</si>
  <si>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</si>
  <si>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</si>
  <si>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</si>
  <si>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</si>
  <si>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</si>
  <si>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</si>
  <si>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</si>
  <si>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</si>
  <si>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</si>
  <si>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</si>
  <si>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</si>
  <si>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</si>
  <si>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</si>
  <si>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</si>
  <si>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</si>
  <si>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</si>
  <si>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</si>
  <si>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</si>
  <si>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</si>
  <si>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</si>
  <si>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</si>
  <si>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</si>
  <si>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</si>
  <si>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</si>
  <si>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</si>
  <si>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</si>
  <si>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</si>
  <si>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</si>
  <si>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</si>
  <si>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</si>
  <si>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</si>
  <si>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</si>
  <si>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</si>
  <si>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</si>
  <si>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</si>
  <si>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</si>
  <si>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</si>
  <si>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</si>
  <si>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</si>
  <si>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</si>
  <si>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</si>
  <si>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</si>
  <si>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</si>
  <si>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</si>
  <si>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</si>
  <si>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</si>
  <si>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</si>
  <si>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</si>
  <si>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</si>
  <si>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</si>
  <si>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</si>
  <si>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</si>
  <si>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</si>
  <si>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</si>
  <si>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</si>
  <si>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</si>
  <si>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</si>
  <si>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</si>
  <si>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</si>
  <si>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</si>
  <si>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</si>
  <si>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</si>
  <si>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</si>
  <si>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</si>
  <si>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</si>
  <si>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</si>
  <si>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</si>
  <si>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</si>
  <si>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</si>
  <si>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</si>
  <si>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</si>
  <si>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</si>
  <si>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</si>
  <si>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</si>
  <si>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</si>
  <si>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</si>
  <si>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</si>
  <si>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</si>
  <si>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</si>
  <si>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</si>
  <si>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</si>
  <si>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</si>
  <si>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</si>
  <si>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</si>
  <si>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</si>
  <si>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</si>
  <si>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</si>
  <si>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</si>
  <si>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</si>
  <si>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</si>
  <si>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</si>
  <si>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</si>
  <si>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</si>
  <si>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</si>
  <si>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</si>
  <si>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</si>
  <si>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</si>
  <si>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</si>
  <si>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</si>
  <si>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</si>
  <si>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</si>
  <si>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</si>
  <si>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</si>
  <si>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</si>
  <si>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</si>
  <si>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</si>
  <si>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</si>
  <si>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</si>
  <si>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</si>
  <si>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</si>
  <si>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</si>
  <si>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</si>
  <si>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</si>
  <si>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</si>
  <si>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</si>
  <si>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</si>
  <si>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</si>
  <si>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</si>
  <si>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</si>
  <si>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</si>
  <si>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</si>
  <si>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</si>
  <si>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</si>
  <si>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</si>
  <si>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</si>
  <si>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</si>
  <si>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</si>
  <si>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</si>
  <si>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</si>
  <si>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</si>
  <si>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</si>
  <si>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</si>
  <si>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</si>
  <si>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</si>
  <si>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</si>
  <si>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</si>
  <si>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</si>
  <si>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</si>
  <si>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</si>
  <si>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</si>
  <si>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</si>
  <si>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</si>
  <si>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</si>
  <si>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</si>
  <si>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</si>
  <si>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</si>
  <si>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</si>
  <si>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</si>
  <si>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</si>
  <si>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</si>
  <si>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</si>
  <si>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</si>
  <si>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</si>
  <si>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</si>
  <si>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</si>
  <si>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</si>
  <si>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</si>
  <si>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</si>
  <si>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</si>
  <si>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</si>
  <si>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</si>
  <si>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</si>
  <si>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</si>
  <si>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</si>
  <si>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</si>
  <si>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</si>
  <si>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</si>
  <si>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</si>
  <si>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</si>
  <si>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</si>
  <si>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</si>
  <si>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</si>
  <si>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</si>
  <si>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</si>
  <si>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</si>
  <si>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</si>
  <si>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</si>
  <si>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</si>
  <si>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</si>
  <si>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</si>
  <si>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</si>
  <si>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</si>
  <si>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</si>
  <si>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</si>
  <si>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</si>
  <si>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</si>
  <si>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</si>
  <si>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</si>
  <si>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</si>
  <si>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</si>
  <si>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</si>
  <si>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</si>
  <si>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</si>
  <si>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</si>
  <si>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</si>
  <si>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</si>
  <si>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</si>
  <si>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</si>
  <si>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</si>
  <si>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</si>
  <si>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</si>
  <si>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</si>
  <si>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</si>
  <si>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</si>
  <si>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</si>
  <si>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</si>
  <si>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</si>
  <si>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</si>
  <si>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</si>
  <si>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</si>
  <si>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</si>
  <si>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</si>
  <si>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</si>
  <si>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</si>
  <si>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</si>
  <si>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</si>
  <si>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</si>
  <si>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</si>
  <si>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</si>
  <si>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</si>
  <si>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</si>
  <si>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</si>
  <si>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</si>
  <si>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</si>
  <si>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</si>
  <si>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</si>
  <si>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</si>
  <si>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</si>
  <si>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</si>
  <si>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</si>
  <si>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</si>
  <si>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</si>
  <si>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</si>
  <si>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</si>
  <si>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</si>
  <si>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</si>
  <si>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</si>
  <si>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</si>
  <si>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</si>
  <si>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</si>
  <si>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</si>
  <si>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</si>
  <si>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</si>
  <si>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</si>
  <si>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</si>
  <si>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</si>
  <si>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</si>
  <si>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</si>
  <si>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</si>
  <si>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</si>
  <si>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</si>
  <si>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</si>
  <si>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</si>
  <si>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</si>
  <si>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</si>
  <si>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</si>
  <si>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</si>
  <si>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</si>
  <si>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</si>
  <si>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</si>
  <si>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</si>
  <si>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</si>
  <si>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</si>
  <si>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</si>
  <si>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</si>
  <si>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</si>
  <si>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</si>
  <si>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</si>
  <si>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</si>
  <si>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</si>
  <si>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</si>
  <si>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</si>
  <si>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</si>
  <si>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</si>
  <si>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</si>
  <si>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</si>
  <si>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</si>
  <si>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</si>
  <si>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</si>
  <si>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</si>
  <si>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</si>
  <si>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</si>
  <si>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</si>
  <si>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</si>
  <si>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</si>
  <si>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</si>
  <si>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</si>
  <si>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</si>
  <si>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</si>
  <si>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</si>
  <si>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</si>
  <si>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</si>
  <si>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</si>
  <si>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</si>
  <si>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</si>
  <si>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</si>
  <si>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</si>
  <si>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</si>
  <si>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</si>
  <si>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</si>
  <si>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</si>
  <si>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</si>
  <si>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</si>
  <si>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</si>
  <si>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</si>
  <si>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</si>
  <si>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</si>
  <si>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</si>
  <si>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</si>
  <si>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</si>
  <si>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</si>
  <si>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</si>
  <si>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</si>
  <si>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</si>
  <si>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</si>
  <si>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</si>
  <si>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</si>
  <si>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</si>
  <si>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</si>
  <si>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</si>
  <si>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</si>
  <si>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</si>
  <si>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</si>
  <si>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</si>
  <si>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</si>
  <si>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</si>
  <si>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</si>
  <si>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</si>
  <si>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</si>
  <si>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</si>
  <si>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</si>
  <si>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</si>
  <si>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</si>
  <si>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</si>
  <si>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</si>
  <si>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</si>
  <si>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</si>
  <si>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</si>
  <si>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</si>
  <si>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</si>
  <si>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</si>
  <si>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</si>
  <si>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</si>
  <si>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</si>
  <si>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</si>
  <si>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</si>
  <si>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</si>
  <si>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</si>
  <si>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</si>
  <si>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</si>
  <si>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</si>
  <si>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</si>
  <si>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</si>
  <si>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</si>
  <si>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</si>
  <si>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</si>
  <si>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</si>
  <si>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</si>
  <si>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</si>
  <si>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</si>
  <si>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</si>
  <si>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</si>
  <si>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</si>
  <si>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</si>
  <si>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</si>
  <si>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</si>
  <si>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</si>
  <si>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</si>
  <si>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</si>
  <si>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</si>
  <si>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</si>
  <si>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</si>
  <si>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</si>
  <si>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</si>
  <si>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</si>
  <si>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</si>
  <si>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</si>
  <si>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</si>
  <si>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</si>
  <si>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</si>
  <si>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</si>
  <si>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</si>
  <si>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</si>
  <si>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</si>
  <si>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</si>
  <si>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</si>
  <si>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</si>
  <si>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</si>
  <si>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</si>
  <si>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</si>
  <si>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</si>
  <si>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</si>
  <si>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</si>
  <si>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</si>
  <si>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</si>
  <si>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</si>
  <si>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</si>
  <si>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</si>
  <si>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</si>
  <si>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</si>
  <si>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</si>
  <si>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</si>
  <si>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</si>
  <si>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</si>
  <si>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</si>
  <si>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</si>
  <si>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</si>
  <si>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</si>
  <si>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</si>
  <si>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</si>
  <si>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</si>
  <si>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</si>
  <si>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</si>
  <si>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</si>
  <si>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</si>
  <si>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</si>
  <si>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</si>
  <si>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</si>
  <si>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</si>
  <si>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</si>
  <si>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</si>
  <si>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</si>
  <si>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</si>
  <si>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</si>
  <si>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</si>
  <si>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</si>
  <si>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</si>
  <si>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</si>
  <si>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</si>
  <si>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</si>
  <si>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</si>
  <si>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</si>
  <si>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</si>
  <si>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</si>
  <si>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</si>
  <si>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</si>
  <si>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</si>
  <si>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</si>
  <si>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</si>
  <si>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</si>
  <si>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</si>
  <si>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</si>
  <si>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</si>
  <si>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</si>
  <si>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</si>
  <si>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</si>
  <si>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</si>
  <si>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</si>
  <si>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</si>
  <si>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</si>
  <si>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</si>
  <si>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</si>
  <si>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</si>
  <si>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</si>
  <si>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</si>
  <si>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</si>
  <si>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</si>
  <si>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</si>
  <si>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</si>
  <si>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</si>
  <si>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</si>
  <si>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</si>
  <si>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</si>
  <si>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</si>
  <si>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</si>
  <si>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</si>
  <si>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</si>
  <si>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</si>
  <si>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</si>
  <si>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</si>
  <si>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</si>
  <si>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</si>
  <si>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</si>
  <si>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</si>
  <si>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</si>
  <si>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</si>
  <si>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</si>
  <si>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</si>
  <si>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</si>
  <si>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</si>
  <si>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</si>
  <si>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</si>
  <si>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</si>
  <si>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</si>
  <si>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</si>
  <si>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</si>
  <si>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</si>
  <si>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</si>
  <si>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</si>
  <si>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</si>
  <si>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</si>
  <si>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</si>
  <si>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</si>
  <si>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</si>
  <si>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</si>
  <si>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</si>
  <si>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</si>
  <si>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</si>
  <si>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</si>
  <si>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</si>
  <si>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</si>
  <si>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</si>
  <si>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</si>
  <si>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</si>
  <si>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</si>
  <si>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</si>
  <si>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</si>
  <si>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</si>
  <si>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</si>
  <si>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</si>
  <si>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</si>
  <si>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</si>
  <si>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</si>
  <si>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</si>
  <si>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</si>
  <si>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</si>
  <si>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</si>
  <si>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</si>
  <si>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</si>
  <si>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</si>
  <si>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</si>
  <si>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</si>
  <si>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</si>
  <si>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</si>
  <si>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</si>
  <si>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</si>
  <si>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</si>
  <si>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</si>
  <si>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</si>
  <si>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</si>
  <si>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</si>
  <si>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</si>
  <si>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</si>
  <si>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</si>
  <si>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</si>
  <si>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</si>
  <si>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</si>
  <si>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</si>
  <si>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</si>
  <si>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</si>
  <si>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</si>
  <si>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</si>
  <si>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</si>
  <si>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</si>
  <si>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</si>
  <si>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</si>
  <si>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</si>
  <si>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</si>
  <si>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</si>
  <si>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</si>
  <si>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</si>
  <si>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</si>
  <si>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</si>
  <si>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</si>
  <si>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</si>
  <si>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</si>
  <si>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</si>
  <si>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</si>
  <si>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</si>
  <si>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</si>
  <si>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</si>
  <si>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</si>
  <si>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</si>
  <si>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</si>
  <si>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</si>
  <si>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</si>
  <si>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</si>
  <si>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</si>
  <si>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</si>
  <si>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</si>
  <si>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</si>
  <si>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</si>
  <si>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</si>
  <si>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</si>
  <si>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</si>
  <si>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</si>
  <si>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</si>
  <si>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</si>
  <si>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</si>
  <si>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</si>
  <si>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</si>
  <si>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</si>
  <si>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</si>
  <si>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</si>
  <si>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</si>
  <si>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</si>
  <si>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</si>
  <si>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</si>
  <si>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</si>
  <si>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</si>
  <si>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</si>
  <si>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</si>
  <si>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</si>
  <si>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</si>
  <si>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</si>
  <si>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</si>
  <si>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</si>
  <si>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</si>
  <si>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</si>
  <si>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</si>
  <si>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</si>
  <si>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</si>
  <si>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</si>
  <si>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</si>
  <si>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</si>
  <si>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</si>
  <si>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</si>
  <si>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</si>
  <si>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</si>
  <si>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</si>
  <si>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</si>
  <si>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</si>
  <si>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</si>
  <si>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</si>
  <si>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</si>
  <si>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</si>
  <si>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</si>
  <si>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</si>
  <si>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</si>
  <si>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</si>
  <si>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</si>
  <si>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</si>
  <si>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</si>
  <si>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</si>
  <si>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</si>
  <si>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</si>
  <si>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</si>
  <si>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</si>
  <si>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</si>
  <si>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</si>
  <si>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</si>
  <si>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</si>
  <si>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</si>
  <si>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</si>
  <si>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</si>
  <si>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</si>
  <si>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</si>
  <si>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</si>
  <si>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</si>
  <si>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</si>
  <si>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</si>
  <si>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</si>
  <si>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</si>
  <si>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</si>
  <si>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</si>
  <si>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</si>
  <si>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</si>
  <si>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</si>
  <si>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</si>
  <si>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</si>
  <si>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</si>
  <si>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</si>
  <si>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</si>
  <si>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</si>
  <si>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</si>
  <si>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</si>
  <si>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</si>
  <si>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</si>
  <si>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</si>
  <si>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</si>
  <si>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</si>
  <si>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</si>
  <si>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</si>
  <si>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</si>
  <si>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</si>
  <si>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</si>
  <si>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</si>
  <si>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</si>
  <si>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</si>
  <si>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</si>
  <si>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</si>
  <si>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</si>
  <si>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</si>
  <si>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</si>
  <si>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</si>
  <si>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</si>
  <si>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</si>
  <si>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</si>
  <si>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</si>
  <si>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</si>
  <si>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</si>
  <si>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</si>
  <si>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</si>
  <si>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</si>
  <si>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</si>
  <si>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</si>
  <si>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</si>
  <si>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</si>
  <si>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</si>
  <si>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</si>
  <si>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</si>
  <si>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</si>
  <si>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</si>
  <si>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</si>
  <si>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</si>
  <si>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</si>
  <si>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</si>
  <si>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</si>
  <si>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</si>
  <si>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</si>
  <si>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</si>
  <si>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</si>
  <si>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</si>
  <si>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</si>
  <si>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</si>
  <si>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</si>
  <si>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</si>
  <si>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</si>
  <si>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</si>
  <si>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</si>
  <si>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</si>
  <si>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</si>
  <si>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</si>
  <si>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</si>
  <si>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</si>
  <si>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</si>
  <si>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</si>
  <si>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</si>
  <si>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</si>
  <si>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</si>
  <si>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</si>
  <si>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</si>
  <si>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</si>
  <si>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</si>
  <si>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</si>
  <si>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</si>
  <si>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</si>
  <si>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</si>
  <si>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</si>
  <si>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</si>
  <si>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</si>
  <si>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</si>
  <si>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</si>
  <si>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</si>
  <si>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</si>
  <si>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</si>
  <si>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</si>
  <si>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</si>
  <si>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</si>
  <si>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</si>
  <si>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</si>
  <si>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</si>
  <si>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</si>
  <si>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</si>
  <si>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</si>
  <si>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</si>
  <si>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</si>
  <si>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</si>
  <si>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</si>
  <si>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</si>
  <si>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</si>
  <si>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</si>
  <si>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</si>
  <si>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</si>
  <si>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</si>
  <si>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</si>
  <si>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</si>
  <si>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</si>
  <si>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</si>
  <si>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</si>
  <si>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</si>
  <si>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</si>
  <si>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</si>
  <si>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</si>
  <si>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</si>
  <si>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</si>
  <si>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</si>
  <si>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</si>
  <si>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</si>
  <si>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</si>
  <si>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</si>
  <si>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</si>
  <si>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</si>
  <si>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</si>
  <si>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</si>
  <si>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</si>
  <si>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</si>
  <si>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</si>
  <si>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</si>
  <si>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</si>
  <si>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</si>
  <si>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</si>
  <si>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</si>
  <si>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</si>
  <si>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</si>
  <si>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</si>
  <si>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</si>
  <si>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</si>
  <si>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</si>
  <si>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</si>
  <si>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</si>
  <si>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</si>
  <si>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</si>
  <si>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</si>
  <si>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</si>
  <si>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</si>
  <si>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</si>
  <si>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</si>
  <si>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</si>
  <si>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</si>
  <si>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</si>
  <si>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</si>
  <si>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</si>
  <si>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</si>
  <si>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</si>
  <si>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</si>
  <si>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</si>
  <si>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</si>
  <si>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</si>
  <si>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</si>
  <si>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</si>
  <si>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</si>
  <si>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</si>
  <si>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</si>
  <si>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</si>
  <si>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</si>
  <si>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</si>
  <si>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</si>
  <si>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</si>
  <si>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</si>
  <si>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</si>
  <si>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</si>
  <si>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</si>
  <si>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</si>
  <si>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</si>
  <si>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</si>
  <si>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</si>
  <si>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</si>
  <si>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</si>
  <si>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</si>
  <si>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</si>
  <si>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</si>
  <si>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</si>
  <si>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</si>
  <si>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</si>
  <si>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</si>
  <si>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</si>
  <si>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</si>
  <si>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</si>
  <si>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</si>
  <si>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</si>
  <si>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</si>
  <si>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</si>
  <si>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</si>
  <si>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</si>
  <si>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</si>
  <si>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</si>
  <si>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</si>
  <si>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</si>
  <si>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</si>
  <si>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</si>
  <si>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</si>
  <si>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</si>
  <si>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</si>
  <si>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</si>
  <si>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</si>
  <si>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</si>
  <si>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</si>
  <si>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</si>
  <si>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</si>
  <si>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</si>
  <si>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</si>
  <si>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</si>
  <si>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</si>
  <si>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</si>
  <si>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</si>
  <si>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</si>
  <si>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</si>
  <si>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</si>
  <si>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</si>
  <si>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</si>
  <si>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</si>
  <si>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</si>
  <si>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</si>
  <si>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</si>
  <si>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</si>
  <si>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</si>
  <si>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</si>
  <si>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</si>
  <si>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</si>
  <si>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</si>
  <si>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</si>
  <si>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</si>
  <si>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</si>
  <si>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</si>
  <si>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</si>
  <si>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</si>
  <si>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</si>
  <si>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</si>
  <si>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</si>
  <si>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</si>
  <si>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</si>
  <si>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</si>
  <si>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</si>
  <si>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</si>
  <si>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</si>
  <si>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</si>
  <si>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</si>
  <si>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</si>
  <si>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</si>
  <si>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</si>
  <si>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</si>
  <si>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</si>
  <si>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</si>
  <si>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</si>
  <si>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</si>
  <si>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</si>
  <si>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</si>
  <si>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</si>
  <si>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</si>
  <si>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</si>
  <si>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</si>
  <si>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</si>
  <si>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</si>
  <si>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</si>
  <si>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</si>
  <si>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</si>
  <si>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</si>
  <si>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</si>
  <si>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</si>
  <si>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</si>
  <si>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</si>
  <si>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</si>
  <si>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</si>
  <si>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</si>
  <si>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</si>
  <si>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</si>
  <si>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</si>
  <si>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</si>
  <si>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</si>
  <si>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</si>
  <si>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</si>
  <si>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</si>
  <si>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</si>
  <si>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</si>
  <si>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</si>
  <si>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</si>
  <si>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</si>
  <si>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</si>
  <si>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</si>
  <si>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</si>
  <si>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</si>
  <si>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</si>
  <si>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</si>
  <si>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</si>
  <si>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</si>
  <si>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</si>
  <si>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</si>
  <si>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</si>
  <si>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</si>
  <si>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</si>
  <si>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</si>
  <si>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</si>
  <si>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</si>
  <si>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</si>
  <si>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</si>
  <si>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</si>
  <si>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</si>
  <si>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</si>
  <si>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</si>
  <si>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</si>
  <si>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</si>
  <si>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</si>
  <si>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</si>
  <si>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</si>
  <si>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</si>
  <si>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</si>
  <si>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</si>
  <si>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</si>
  <si>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</si>
  <si>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</si>
  <si>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</si>
  <si>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</si>
  <si>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</si>
  <si>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</si>
  <si>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</si>
  <si>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</si>
  <si>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</si>
  <si>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</si>
  <si>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</si>
  <si>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</si>
  <si>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</si>
  <si>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</si>
  <si>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</si>
  <si>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</si>
  <si>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</si>
  <si>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</si>
  <si>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</si>
  <si>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</si>
  <si>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</si>
  <si>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</si>
  <si>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</si>
  <si>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</si>
  <si>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</si>
  <si>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</si>
  <si>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</si>
  <si>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</si>
  <si>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</si>
  <si>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</si>
  <si>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</si>
  <si>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</si>
  <si>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</si>
  <si>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</si>
  <si>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</si>
  <si>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</si>
  <si>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</si>
  <si>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</si>
  <si>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</si>
  <si>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</si>
  <si>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</si>
  <si>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</si>
  <si>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</si>
  <si>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</si>
  <si>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</si>
  <si>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</si>
  <si>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</si>
  <si>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</si>
  <si>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</si>
  <si>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</si>
  <si>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</si>
  <si>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</si>
  <si>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</si>
  <si>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</si>
  <si>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</si>
  <si>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</si>
  <si>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</si>
  <si>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</si>
  <si>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</si>
  <si>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</si>
  <si>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</si>
  <si>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</si>
  <si>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</si>
  <si>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</si>
  <si>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</si>
  <si>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</si>
  <si>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</si>
  <si>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</si>
  <si>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</si>
  <si>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</si>
  <si>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</si>
  <si>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</si>
  <si>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</si>
  <si>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</si>
  <si>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</si>
  <si>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</si>
  <si>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</si>
  <si>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</si>
  <si>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</si>
  <si>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</si>
  <si>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</si>
  <si>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</si>
  <si>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</si>
  <si>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</si>
  <si>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</si>
  <si>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</si>
  <si>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</si>
  <si>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</si>
  <si>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</si>
  <si>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</si>
  <si>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</si>
  <si>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</si>
  <si>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</si>
  <si>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</si>
  <si>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</si>
  <si>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</si>
  <si>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</si>
  <si>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</si>
  <si>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</si>
  <si>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</si>
  <si>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</si>
  <si>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</si>
  <si>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</si>
  <si>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</si>
  <si>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</si>
  <si>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</si>
  <si>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</si>
  <si>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</si>
  <si>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</si>
  <si>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</si>
  <si>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</si>
  <si>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</si>
  <si>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</si>
  <si>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</si>
  <si>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</si>
  <si>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</si>
  <si>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</si>
  <si>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</si>
  <si>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</si>
  <si>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</si>
  <si>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</si>
  <si>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</si>
  <si>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</si>
  <si>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</si>
  <si>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</si>
  <si>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</si>
  <si>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</si>
  <si>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</si>
  <si>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</si>
  <si>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</si>
  <si>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</si>
  <si>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</si>
  <si>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</si>
  <si>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</si>
  <si>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</si>
  <si>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</si>
  <si>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</si>
  <si>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</si>
  <si>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</si>
  <si>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</si>
  <si>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</si>
  <si>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</si>
  <si>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</si>
  <si>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</si>
  <si>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</si>
  <si>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</si>
  <si>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</si>
  <si>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</si>
  <si>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</si>
  <si>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</si>
  <si>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</si>
  <si>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</si>
  <si>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</si>
  <si>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</si>
  <si>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</si>
  <si>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</si>
  <si>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</si>
  <si>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</si>
  <si>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</si>
  <si>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</si>
  <si>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</si>
  <si>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</si>
  <si>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</si>
  <si>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</si>
  <si>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</si>
  <si>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</si>
  <si>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</si>
  <si>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</si>
  <si>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</si>
  <si>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</si>
  <si>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</si>
  <si>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</si>
  <si>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</si>
  <si>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</si>
  <si>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</si>
  <si>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</si>
  <si>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</si>
  <si>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</si>
  <si>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</si>
  <si>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</si>
  <si>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</si>
  <si>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</si>
  <si>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</si>
  <si>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</si>
  <si>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</si>
  <si>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</si>
  <si>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</si>
  <si>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</si>
  <si>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</si>
  <si>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</si>
  <si>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</si>
  <si>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</si>
  <si>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</si>
  <si>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</si>
  <si>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</si>
  <si>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</si>
  <si>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</si>
  <si>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</si>
  <si>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</si>
  <si>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</si>
  <si>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</si>
  <si>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</si>
  <si>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</si>
  <si>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</si>
  <si>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</si>
  <si>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</si>
  <si>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</si>
  <si>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</si>
  <si>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</si>
  <si>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</si>
  <si>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</si>
  <si>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</si>
  <si>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</si>
  <si>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</si>
  <si>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</si>
  <si>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</si>
  <si>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</si>
  <si>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</si>
  <si>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</si>
  <si>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</si>
  <si>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</si>
  <si>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</si>
  <si>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</si>
  <si>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</si>
  <si>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</si>
  <si>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</si>
  <si>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</si>
  <si>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</si>
  <si>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</si>
  <si>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</si>
  <si>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</si>
  <si>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</si>
  <si>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</si>
  <si>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</si>
  <si>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</si>
  <si>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</si>
  <si>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</si>
  <si>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</si>
  <si>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</si>
  <si>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</si>
  <si>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</si>
  <si>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</si>
  <si>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</si>
  <si>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</si>
  <si>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</si>
  <si>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</si>
  <si>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</si>
  <si>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</si>
  <si>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</si>
  <si>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</si>
  <si>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</si>
  <si>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</si>
  <si>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</si>
  <si>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</si>
  <si>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</si>
  <si>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</si>
  <si>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</si>
  <si>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</si>
  <si>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</si>
  <si>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</si>
  <si>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</si>
  <si>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</si>
  <si>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</si>
  <si>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</si>
  <si>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</si>
  <si>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</si>
  <si>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</si>
  <si>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</si>
  <si>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</si>
  <si>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</si>
  <si>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</si>
  <si>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</si>
  <si>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</si>
  <si>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</si>
  <si>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</si>
  <si>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</si>
  <si>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</si>
  <si>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</si>
  <si>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</si>
  <si>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</si>
  <si>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</si>
  <si>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</si>
  <si>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</si>
  <si>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</si>
  <si>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</si>
  <si>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</si>
  <si>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</si>
  <si>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</si>
  <si>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</si>
  <si>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</si>
  <si>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</si>
  <si>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</si>
  <si>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</si>
  <si>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</si>
  <si>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</si>
  <si>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</si>
  <si>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</si>
  <si>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</si>
  <si>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</si>
  <si>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</si>
  <si>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</si>
  <si>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</si>
  <si>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</si>
  <si>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</si>
  <si>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</si>
  <si>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</si>
  <si>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</si>
  <si>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</si>
  <si>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</si>
  <si>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</si>
  <si>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</si>
  <si>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</si>
  <si>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</si>
  <si>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</si>
  <si>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</si>
  <si>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</si>
  <si>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</si>
  <si>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</si>
  <si>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</si>
  <si>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</si>
  <si>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</si>
  <si>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</si>
  <si>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</si>
  <si>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</si>
  <si>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</si>
  <si>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</si>
  <si>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</si>
  <si>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</si>
  <si>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</si>
  <si>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</si>
  <si>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</si>
  <si>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</si>
  <si>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</si>
  <si>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</si>
  <si>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</si>
  <si>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</si>
  <si>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</si>
  <si>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</si>
  <si>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</si>
  <si>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</si>
  <si>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</si>
  <si>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</si>
  <si>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</si>
  <si>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</si>
  <si>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</si>
  <si>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</si>
  <si>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</si>
  <si>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</si>
  <si>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</si>
  <si>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</si>
  <si>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</si>
  <si>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</si>
  <si>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</si>
  <si>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</si>
  <si>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</si>
  <si>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</si>
  <si>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</si>
  <si>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</si>
  <si>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</si>
  <si>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</si>
  <si>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</si>
  <si>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</si>
  <si>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</si>
  <si>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</si>
  <si>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</si>
  <si>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</si>
  <si>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</si>
  <si>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</si>
  <si>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</si>
  <si>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</si>
  <si>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</si>
  <si>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</si>
  <si>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</si>
  <si>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</si>
  <si>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</si>
  <si>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</si>
  <si>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</si>
  <si>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</si>
  <si>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</si>
  <si>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</si>
  <si>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</si>
  <si>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</si>
  <si>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</si>
  <si>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</si>
  <si>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</si>
  <si>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</si>
  <si>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</si>
  <si>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</si>
  <si>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</si>
  <si>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</si>
  <si>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</si>
  <si>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</si>
  <si>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</si>
  <si>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</si>
  <si>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</si>
  <si>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</si>
  <si>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</si>
  <si>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</si>
  <si>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</si>
  <si>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</si>
  <si>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</si>
  <si>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</si>
  <si>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</si>
  <si>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</si>
  <si>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</si>
  <si>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</si>
  <si>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</si>
  <si>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</si>
  <si>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</si>
  <si>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</si>
  <si>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</si>
  <si>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</si>
  <si>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</si>
  <si>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</si>
  <si>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</si>
  <si>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</si>
  <si>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</si>
  <si>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</si>
  <si>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</si>
  <si>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</si>
  <si>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</si>
  <si>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</si>
  <si>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</si>
  <si>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</si>
  <si>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</si>
  <si>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</si>
  <si>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</si>
  <si>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</si>
  <si>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</si>
  <si>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</si>
  <si>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</si>
  <si>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</si>
  <si>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</si>
  <si>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</si>
  <si>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</si>
  <si>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</si>
  <si>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</si>
  <si>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</si>
  <si>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</si>
  <si>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</si>
  <si>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</si>
  <si>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</si>
  <si>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</si>
  <si>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</si>
  <si>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</si>
  <si>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</si>
  <si>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</si>
  <si>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</si>
  <si>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</si>
  <si>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</si>
  <si>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</si>
  <si>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</si>
  <si>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</si>
  <si>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</si>
  <si>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</si>
  <si>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</si>
  <si>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</si>
  <si>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</si>
  <si>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</si>
  <si>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</si>
  <si>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</si>
  <si>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</si>
  <si>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</si>
  <si>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</si>
  <si>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</si>
  <si>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</si>
  <si>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</si>
  <si>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</si>
  <si>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</si>
  <si>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</si>
  <si>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</si>
  <si>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</si>
  <si>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</si>
  <si>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</si>
  <si>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</si>
  <si>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</si>
  <si>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</si>
  <si>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</si>
  <si>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</si>
  <si>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</si>
  <si>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</si>
  <si>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</si>
  <si>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</si>
  <si>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</si>
  <si>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</si>
  <si>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</si>
  <si>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</si>
  <si>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</si>
  <si>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</si>
  <si>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</si>
  <si>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</si>
  <si>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</si>
  <si>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</si>
  <si>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</si>
  <si>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</si>
  <si>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</si>
  <si>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</si>
  <si>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</si>
  <si>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</si>
  <si>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</si>
  <si>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</si>
  <si>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</si>
  <si>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</si>
  <si>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</si>
  <si>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</si>
  <si>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</si>
  <si>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</si>
  <si>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</si>
  <si>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</si>
  <si>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</si>
  <si>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</si>
  <si>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</si>
  <si>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</si>
  <si>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</si>
  <si>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</si>
  <si>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</si>
  <si>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</si>
  <si>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</si>
  <si>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</si>
  <si>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</si>
  <si>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</si>
  <si>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</si>
  <si>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</si>
  <si>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</si>
  <si>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</si>
  <si>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</si>
  <si>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</si>
  <si>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</si>
  <si>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</si>
  <si>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</si>
  <si>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</si>
  <si>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</si>
  <si>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</si>
  <si>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</si>
  <si>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</si>
  <si>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</si>
  <si>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</si>
  <si>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</si>
  <si>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</si>
  <si>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</si>
  <si>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</si>
  <si>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</si>
  <si>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</si>
  <si>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</si>
  <si>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</si>
  <si>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</si>
  <si>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</si>
  <si>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</si>
  <si>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</si>
  <si>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</si>
  <si>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</si>
  <si>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</si>
  <si>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</si>
  <si>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</si>
  <si>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</si>
  <si>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</si>
  <si>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</si>
  <si>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</si>
  <si>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</si>
  <si>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</si>
  <si>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</si>
  <si>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</si>
  <si>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</si>
  <si>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</si>
  <si>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</si>
  <si>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</si>
  <si>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</si>
  <si>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</si>
  <si>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</si>
  <si>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</si>
  <si>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</si>
  <si>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</si>
  <si>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</si>
  <si>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</si>
  <si>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</si>
  <si>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</si>
  <si>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</si>
  <si>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</si>
  <si>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</si>
  <si>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</si>
  <si>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</si>
  <si>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</si>
  <si>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</si>
  <si>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</si>
  <si>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</si>
  <si>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</si>
  <si>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</si>
  <si>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</si>
  <si>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</si>
  <si>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</si>
  <si>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</si>
  <si>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</si>
  <si>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</si>
  <si>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</si>
  <si>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</si>
  <si>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</si>
  <si>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</si>
  <si>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</si>
  <si>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</si>
  <si>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</si>
  <si>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</si>
  <si>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</si>
  <si>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</si>
  <si>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</si>
  <si>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</si>
  <si>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</si>
  <si>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</si>
  <si>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</si>
  <si>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</si>
  <si>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</si>
  <si>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</si>
  <si>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</si>
  <si>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</si>
  <si>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</si>
  <si>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</si>
  <si>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</si>
  <si>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</si>
  <si>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</si>
  <si>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</si>
  <si>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</si>
  <si>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</si>
  <si>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</si>
  <si>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</si>
  <si>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</si>
  <si>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</si>
  <si>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</si>
  <si>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</si>
  <si>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</si>
  <si>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</si>
  <si>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</si>
  <si>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</si>
  <si>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</si>
  <si>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</si>
  <si>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</si>
  <si>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</si>
  <si>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</si>
  <si>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</si>
  <si>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</si>
  <si>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</si>
  <si>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</si>
  <si>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</si>
  <si>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</si>
  <si>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</si>
  <si>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</si>
  <si>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</si>
  <si>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</si>
  <si>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</si>
  <si>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</si>
  <si>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</si>
  <si>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</si>
  <si>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</si>
  <si>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</si>
  <si>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</si>
  <si>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</si>
  <si>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</si>
  <si>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</si>
  <si>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</si>
  <si>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</si>
  <si>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</si>
  <si>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</si>
  <si>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</si>
  <si>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</si>
  <si>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</si>
  <si>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</si>
  <si>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</si>
  <si>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</si>
  <si>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</si>
  <si>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</si>
  <si>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</si>
  <si>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</si>
  <si>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</si>
  <si>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</si>
  <si>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</si>
  <si>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</si>
  <si>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</si>
  <si>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</si>
  <si>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</si>
  <si>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</si>
  <si>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</si>
  <si>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</si>
  <si>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</si>
  <si>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</si>
  <si>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</si>
  <si>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</si>
  <si>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</si>
  <si>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</si>
  <si>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</si>
  <si>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</si>
  <si>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</si>
  <si>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</si>
  <si>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</si>
  <si>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</si>
  <si>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</si>
  <si>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</si>
  <si>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</si>
  <si>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</si>
  <si>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</si>
  <si>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</si>
  <si>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</si>
  <si>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</si>
  <si>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</si>
  <si>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</si>
  <si>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</si>
  <si>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</si>
  <si>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</si>
  <si>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</si>
  <si>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</si>
  <si>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</si>
  <si>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</si>
  <si>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</si>
  <si>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</si>
  <si>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</si>
  <si>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</si>
  <si>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</si>
  <si>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</si>
  <si>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</si>
  <si>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</si>
  <si>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</si>
  <si>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</si>
  <si>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</si>
  <si>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</si>
  <si>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</si>
  <si>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</si>
  <si>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</si>
  <si>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</si>
  <si>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</si>
  <si>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</si>
  <si>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</si>
  <si>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</si>
  <si>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</si>
  <si>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</si>
  <si>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</si>
  <si>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</si>
  <si>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</si>
  <si>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</si>
  <si>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</si>
  <si>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</si>
  <si>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</si>
  <si>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</si>
  <si>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</si>
  <si>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</si>
  <si>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</si>
  <si>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</si>
  <si>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</si>
  <si>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</si>
  <si>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</si>
  <si>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</si>
  <si>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</si>
  <si>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</si>
  <si>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</si>
  <si>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</si>
  <si>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</si>
  <si>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</si>
  <si>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</si>
  <si>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</si>
  <si>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</si>
  <si>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</si>
  <si>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</si>
  <si>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</si>
  <si>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</si>
  <si>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</si>
  <si>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</si>
  <si>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</si>
  <si>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</si>
  <si>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</si>
  <si>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</si>
  <si>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</si>
  <si>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</si>
  <si>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</si>
  <si>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</si>
  <si>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</si>
  <si>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</si>
  <si>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</si>
  <si>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</si>
  <si>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</si>
  <si>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</si>
  <si>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</si>
  <si>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</si>
  <si>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</si>
  <si>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</si>
  <si>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</si>
  <si>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</si>
  <si>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</si>
  <si>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</si>
  <si>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</si>
  <si>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</si>
  <si>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</si>
  <si>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</si>
  <si>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</si>
  <si>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</si>
  <si>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</si>
  <si>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</si>
  <si>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</si>
  <si>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</si>
  <si>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</si>
  <si>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</si>
  <si>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</si>
  <si>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</si>
  <si>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</si>
  <si>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</si>
  <si>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</si>
  <si>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</si>
  <si>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</si>
  <si>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</si>
  <si>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</si>
  <si>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</si>
  <si>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</si>
  <si>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</si>
  <si>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</si>
  <si>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</si>
  <si>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</si>
  <si>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</si>
  <si>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</si>
  <si>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</si>
  <si>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</si>
  <si>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</si>
  <si>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</si>
  <si>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</si>
  <si>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</si>
  <si>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</si>
  <si>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</si>
  <si>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</si>
  <si>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</si>
  <si>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</si>
  <si>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</si>
  <si>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</si>
  <si>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</si>
  <si>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</si>
  <si>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</si>
  <si>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</si>
  <si>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</si>
  <si>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</si>
  <si>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</si>
  <si>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</si>
  <si>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</si>
  <si>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</si>
  <si>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</si>
  <si>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</si>
  <si>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</si>
  <si>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</si>
  <si>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</si>
  <si>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</si>
  <si>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</si>
  <si>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</si>
  <si>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</si>
  <si>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</si>
  <si>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</si>
  <si>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</si>
  <si>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</si>
  <si>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</si>
  <si>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</si>
  <si>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</si>
  <si>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</si>
  <si>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</si>
  <si>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</si>
  <si>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</si>
  <si>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</si>
  <si>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</si>
  <si>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</si>
  <si>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</si>
  <si>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</si>
  <si>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</si>
  <si>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</si>
  <si>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</si>
  <si>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</si>
  <si>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</si>
  <si>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</si>
  <si>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</si>
  <si>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</si>
  <si>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</si>
  <si>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</si>
  <si>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</si>
  <si>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</si>
  <si>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</si>
  <si>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</si>
  <si>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</si>
  <si>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</si>
  <si>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</si>
  <si>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</si>
  <si>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</si>
  <si>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</si>
  <si>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</si>
  <si>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</si>
  <si>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</si>
  <si>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</si>
  <si>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</si>
  <si>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</si>
  <si>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</si>
  <si>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</si>
  <si>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</si>
  <si>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</si>
  <si>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</si>
  <si>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</si>
  <si>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</si>
  <si>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</si>
  <si>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</si>
  <si>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</si>
  <si>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</si>
  <si>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</si>
  <si>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</si>
  <si>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</si>
  <si>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</si>
  <si>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</si>
  <si>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</si>
  <si>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</si>
  <si>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</si>
  <si>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</si>
  <si>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</si>
  <si>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</si>
  <si>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</si>
  <si>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</si>
  <si>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</si>
  <si>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</si>
  <si>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</si>
  <si>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</si>
  <si>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</si>
  <si>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</si>
  <si>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</si>
  <si>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</si>
  <si>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</si>
  <si>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</si>
  <si>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</si>
  <si>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</si>
  <si>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</si>
  <si>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</si>
  <si>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</si>
  <si>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</si>
  <si>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</si>
  <si>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</si>
  <si>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</si>
  <si>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</si>
  <si>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</si>
  <si>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</si>
  <si>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</si>
  <si>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</si>
  <si>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</si>
  <si>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</si>
  <si>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</si>
  <si>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</si>
  <si>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</si>
  <si>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</si>
  <si>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</si>
  <si>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</si>
  <si>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</si>
  <si>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</si>
  <si>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</si>
  <si>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</si>
  <si>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</si>
  <si>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</si>
  <si>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</si>
  <si>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</si>
  <si>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</si>
  <si>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</si>
  <si>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</si>
  <si>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</si>
  <si>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</si>
  <si>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</si>
  <si>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</si>
  <si>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</si>
  <si>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</si>
  <si>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</si>
  <si>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</si>
  <si>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</si>
  <si>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</si>
  <si>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</si>
  <si>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</si>
  <si>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</si>
  <si>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</si>
  <si>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</si>
  <si>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</si>
  <si>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</si>
  <si>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</si>
  <si>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</si>
  <si>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</si>
  <si>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</si>
  <si>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</si>
  <si>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</si>
  <si>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</si>
  <si>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</si>
  <si>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</si>
  <si>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</si>
  <si>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</si>
  <si>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</si>
  <si>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</si>
  <si>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</si>
  <si>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</si>
  <si>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</si>
  <si>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</si>
  <si>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</si>
  <si>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</si>
  <si>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</si>
  <si>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</si>
  <si>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</si>
  <si>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</si>
  <si>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</si>
  <si>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</si>
  <si>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</si>
  <si>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</si>
  <si>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</si>
  <si>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</si>
  <si>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</si>
  <si>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</si>
  <si>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</si>
  <si>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</si>
  <si>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</si>
  <si>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</si>
  <si>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</si>
  <si>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</si>
  <si>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</si>
  <si>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</si>
  <si>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</si>
  <si>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</si>
  <si>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</si>
  <si>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</si>
  <si>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</si>
  <si>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</si>
  <si>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</si>
  <si>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</si>
  <si>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</si>
  <si>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</si>
  <si>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</si>
  <si>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</si>
  <si>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</si>
  <si>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</si>
  <si>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</si>
  <si>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</si>
  <si>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</si>
  <si>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</si>
  <si>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</si>
  <si>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</si>
  <si>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</si>
  <si>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</si>
  <si>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</si>
  <si>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</si>
  <si>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</si>
  <si>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</si>
  <si>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</si>
  <si>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</si>
  <si>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</si>
  <si>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</si>
  <si>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</si>
  <si>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</si>
  <si>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</si>
  <si>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</si>
  <si>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</si>
  <si>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</si>
  <si>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</si>
  <si>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</si>
  <si>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</si>
  <si>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</si>
  <si>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</si>
  <si>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</si>
  <si>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</si>
  <si>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</si>
  <si>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</si>
  <si>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</si>
  <si>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</si>
  <si>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</si>
  <si>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</si>
  <si>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</si>
  <si>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</si>
  <si>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</si>
  <si>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</si>
  <si>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</si>
  <si>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</si>
  <si>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</si>
  <si>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</si>
  <si>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</si>
  <si>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</si>
  <si>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</si>
  <si>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</si>
  <si>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</si>
  <si>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</si>
  <si>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</si>
  <si>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</si>
  <si>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</si>
  <si>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</si>
  <si>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</si>
  <si>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</si>
  <si>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</si>
  <si>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</si>
  <si>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</si>
  <si>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</si>
  <si>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</si>
  <si>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</si>
  <si>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</si>
  <si>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</si>
  <si>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</si>
  <si>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</si>
  <si>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</si>
  <si>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</si>
  <si>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</si>
  <si>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</si>
  <si>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</si>
  <si>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</si>
  <si>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</si>
  <si>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</si>
  <si>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</si>
  <si>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</si>
  <si>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</si>
  <si>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</si>
  <si>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</si>
  <si>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</si>
  <si>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</si>
  <si>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</si>
  <si>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</si>
  <si>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</si>
  <si>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</si>
  <si>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</si>
  <si>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</si>
  <si>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</si>
  <si>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</si>
  <si>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</si>
  <si>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</si>
  <si>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</si>
  <si>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</si>
  <si>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</si>
  <si>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</si>
  <si>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</si>
  <si>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</si>
  <si>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</si>
  <si>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</si>
  <si>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</si>
  <si>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</si>
  <si>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</si>
  <si>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</si>
  <si>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</si>
  <si>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</si>
  <si>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</si>
  <si>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</si>
  <si>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</si>
  <si>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</si>
  <si>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</si>
  <si>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</si>
  <si>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</si>
  <si>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</si>
  <si>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</si>
  <si>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</si>
  <si>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</si>
  <si>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</si>
  <si>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</si>
  <si>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</si>
  <si>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</si>
  <si>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</si>
  <si>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</si>
  <si>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</si>
  <si>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</si>
  <si>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</si>
  <si>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</si>
  <si>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</si>
  <si>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</si>
  <si>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</si>
  <si>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</si>
  <si>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</si>
  <si>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</si>
  <si>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</si>
  <si>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</si>
  <si>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</si>
  <si>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</si>
  <si>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</si>
  <si>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</si>
  <si>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</si>
  <si>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</si>
  <si>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</si>
  <si>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</si>
  <si>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</si>
  <si>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</si>
  <si>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</si>
  <si>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</si>
  <si>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</si>
  <si>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</si>
  <si>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</si>
  <si>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</si>
  <si>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</si>
  <si>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</si>
  <si>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</si>
  <si>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</si>
  <si>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</si>
  <si>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</si>
  <si>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</si>
  <si>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</si>
  <si>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</si>
  <si>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</si>
  <si>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</si>
  <si>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</si>
  <si>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</si>
  <si>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</si>
  <si>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</si>
  <si>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</si>
  <si>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</si>
  <si>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</si>
  <si>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</si>
  <si>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</si>
  <si>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</si>
  <si>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</si>
  <si>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</si>
  <si>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</si>
  <si>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</si>
  <si>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</si>
  <si>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</si>
  <si>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</si>
  <si>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</si>
  <si>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</si>
  <si>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</si>
  <si>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</si>
  <si>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</si>
  <si>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</si>
  <si>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</si>
  <si>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</si>
  <si>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</si>
  <si>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</si>
  <si>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</si>
  <si>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</si>
  <si>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</si>
  <si>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</si>
  <si>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</si>
  <si>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</si>
  <si>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</si>
  <si>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</si>
  <si>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</si>
  <si>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</si>
  <si>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</si>
  <si>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</si>
  <si>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</si>
  <si>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</si>
  <si>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</si>
  <si>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</si>
  <si>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</si>
  <si>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</si>
  <si>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</si>
  <si>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</si>
  <si>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</si>
  <si>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</si>
  <si>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</si>
  <si>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</si>
  <si>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</si>
  <si>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</si>
  <si>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</si>
  <si>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</si>
  <si>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</si>
  <si>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</si>
  <si>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</si>
  <si>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</si>
  <si>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</si>
  <si>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</si>
  <si>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</si>
  <si>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</si>
  <si>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</si>
  <si>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</si>
  <si>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</si>
  <si>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</si>
  <si>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</si>
  <si>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</si>
  <si>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</si>
  <si>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</si>
  <si>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</si>
  <si>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</si>
  <si>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</si>
  <si>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</si>
  <si>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</si>
  <si>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</si>
  <si>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</si>
  <si>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</si>
  <si>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</si>
  <si>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</si>
  <si>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</si>
  <si>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</si>
  <si>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</si>
  <si>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</si>
  <si>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</si>
  <si>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</si>
  <si>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</si>
  <si>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</si>
  <si>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</si>
  <si>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</si>
  <si>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</si>
  <si>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</si>
  <si>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</si>
  <si>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</si>
  <si>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</si>
  <si>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</si>
  <si>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</si>
  <si>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</si>
  <si>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</si>
  <si>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</si>
  <si>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</si>
  <si>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</si>
  <si>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</si>
  <si>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</si>
  <si>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</si>
  <si>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</si>
  <si>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</si>
  <si>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</si>
  <si>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</si>
  <si>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</si>
  <si>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</si>
  <si>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</si>
  <si>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</si>
  <si>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</si>
  <si>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</si>
  <si>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</si>
  <si>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</si>
  <si>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</si>
  <si>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</si>
  <si>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</si>
  <si>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</si>
  <si>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</si>
  <si>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</si>
  <si>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</si>
  <si>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</si>
  <si>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</si>
  <si>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</si>
  <si>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</si>
  <si>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</si>
  <si>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</si>
  <si>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</si>
  <si>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</si>
  <si>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</si>
  <si>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</si>
  <si>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</si>
  <si>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</si>
  <si>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</si>
  <si>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</si>
  <si>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</si>
  <si>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</si>
  <si>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</si>
  <si>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</si>
  <si>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</si>
  <si>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</si>
  <si>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</si>
  <si>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</si>
  <si>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</si>
  <si>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</si>
  <si>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</si>
  <si>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</si>
  <si>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</si>
  <si>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</si>
  <si>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</si>
  <si>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</si>
  <si>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</si>
  <si>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</si>
  <si>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</si>
  <si>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</si>
  <si>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</si>
  <si>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</si>
  <si>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</si>
  <si>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</si>
  <si>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</si>
  <si>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</si>
  <si>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</si>
  <si>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</si>
  <si>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</si>
  <si>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</si>
  <si>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</si>
  <si>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</si>
  <si>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</si>
  <si>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</si>
  <si>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</si>
  <si>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</si>
  <si>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</si>
  <si>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</si>
  <si>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</si>
  <si>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</si>
  <si>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</si>
  <si>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</si>
  <si>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</si>
  <si>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</si>
  <si>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</si>
  <si>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</si>
  <si>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</si>
  <si>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</si>
  <si>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</si>
  <si>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</si>
  <si>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</si>
  <si>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</si>
  <si>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</si>
  <si>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</si>
  <si>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</si>
  <si>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</si>
  <si>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</si>
  <si>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</si>
  <si>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</si>
  <si>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</si>
  <si>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</si>
  <si>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</si>
  <si>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</si>
  <si>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</si>
  <si>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</si>
  <si>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</si>
  <si>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</si>
  <si>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</si>
  <si>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</si>
  <si>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</si>
  <si>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</si>
  <si>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</si>
  <si>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</si>
  <si>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</si>
  <si>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</si>
  <si>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</si>
  <si>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</si>
  <si>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</si>
  <si>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</si>
  <si>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</si>
  <si>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</si>
  <si>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</si>
  <si>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</si>
  <si>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</si>
  <si>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</si>
  <si>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</si>
  <si>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</si>
  <si>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</si>
  <si>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</si>
  <si>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</si>
  <si>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</si>
  <si>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</si>
  <si>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</si>
  <si>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</si>
  <si>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</si>
  <si>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</si>
  <si>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</si>
  <si>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</si>
  <si>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</si>
  <si>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</si>
  <si>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</si>
  <si>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</si>
  <si>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</si>
  <si>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</si>
  <si>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</si>
  <si>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</si>
  <si>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</si>
  <si>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</si>
  <si>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</si>
  <si>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</si>
  <si>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</si>
  <si>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</si>
  <si>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</si>
  <si>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</si>
  <si>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</si>
  <si>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</si>
  <si>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</si>
  <si>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</si>
  <si>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</si>
  <si>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</si>
  <si>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</si>
  <si>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</si>
  <si>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</si>
  <si>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</si>
  <si>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</si>
  <si>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</si>
  <si>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</si>
  <si>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</si>
  <si>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</si>
  <si>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</si>
  <si>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</si>
  <si>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</si>
  <si>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</si>
  <si>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</si>
  <si>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</si>
  <si>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</si>
  <si>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</si>
  <si>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</si>
  <si>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</si>
  <si>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</si>
  <si>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</si>
  <si>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</si>
  <si>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</si>
  <si>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</si>
  <si>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</si>
  <si>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</si>
  <si>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</si>
  <si>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</si>
  <si>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</si>
  <si>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</si>
  <si>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</si>
  <si>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</si>
  <si>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</si>
  <si>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</si>
  <si>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</si>
  <si>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</si>
  <si>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</si>
  <si>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</si>
  <si>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</si>
  <si>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</si>
  <si>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</si>
  <si>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</si>
  <si>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</si>
  <si>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</si>
  <si>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</si>
  <si>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</si>
  <si>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</si>
  <si>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</si>
  <si>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</si>
  <si>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</si>
  <si>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</si>
  <si>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</si>
  <si>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</si>
  <si>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</si>
  <si>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</si>
  <si>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</si>
  <si>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</si>
  <si>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</si>
  <si>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</si>
  <si>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</si>
  <si>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</si>
  <si>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</si>
  <si>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</si>
  <si>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</si>
  <si>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</si>
  <si>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</si>
  <si>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</si>
  <si>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</si>
  <si>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</si>
  <si>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</si>
  <si>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</si>
  <si>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</si>
  <si>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</si>
  <si>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</si>
  <si>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</si>
  <si>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</si>
  <si>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</si>
  <si>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</si>
  <si>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</si>
  <si>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</si>
  <si>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</si>
  <si>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</si>
  <si>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</si>
  <si>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</si>
  <si>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</si>
  <si>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</si>
  <si>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</si>
  <si>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</si>
  <si>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</si>
  <si>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</si>
  <si>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</si>
  <si>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</si>
  <si>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</si>
  <si>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</si>
  <si>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</si>
  <si>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</si>
  <si>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</si>
  <si>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</si>
  <si>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</si>
  <si>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</si>
  <si>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</si>
  <si>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</si>
  <si>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</si>
  <si>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</si>
  <si>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</si>
  <si>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</si>
  <si>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</si>
  <si>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</si>
  <si>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</si>
  <si>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</si>
  <si>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</si>
  <si>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</si>
  <si>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</si>
  <si>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</si>
  <si>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</si>
  <si>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</si>
  <si>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</si>
  <si>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</si>
  <si>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</si>
  <si>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</si>
  <si>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</si>
  <si>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</si>
  <si>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</si>
  <si>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</si>
  <si>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</si>
  <si>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</si>
  <si>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</si>
  <si>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</si>
  <si>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</si>
  <si>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</si>
  <si>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</si>
  <si>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</si>
  <si>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</si>
  <si>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</si>
  <si>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</si>
  <si>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</si>
  <si>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</si>
  <si>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</si>
  <si>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</si>
  <si>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</si>
  <si>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</si>
  <si>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</si>
  <si>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</si>
  <si>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</si>
  <si>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</si>
  <si>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</si>
  <si>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</si>
  <si>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</si>
  <si>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</si>
  <si>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</si>
  <si>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</si>
  <si>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</si>
  <si>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</si>
  <si>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</si>
  <si>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</si>
  <si>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</si>
  <si>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</si>
  <si>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</si>
  <si>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</si>
  <si>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</si>
  <si>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</si>
  <si>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</si>
  <si>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</si>
  <si>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</si>
  <si>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</si>
  <si>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</si>
  <si>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</si>
  <si>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</si>
  <si>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</si>
  <si>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</si>
  <si>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</si>
  <si>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</si>
  <si>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</si>
  <si>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</si>
  <si>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</si>
  <si>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</si>
  <si>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</si>
  <si>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</si>
  <si>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</si>
  <si>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</si>
  <si>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</si>
  <si>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</si>
  <si>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</si>
  <si>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</si>
  <si>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</si>
  <si>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</si>
  <si>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</si>
  <si>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</si>
  <si>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</si>
  <si>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</si>
  <si>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</si>
  <si>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</si>
  <si>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</si>
  <si>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</si>
  <si>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</si>
  <si>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</si>
  <si>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</si>
  <si>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</si>
  <si>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</si>
  <si>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</si>
  <si>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</si>
  <si>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</si>
  <si>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</si>
  <si>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</si>
  <si>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</si>
  <si>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</si>
  <si>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</si>
  <si>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</si>
  <si>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</si>
  <si>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</si>
  <si>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</si>
  <si>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</si>
  <si>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</si>
  <si>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</si>
  <si>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</si>
  <si>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</si>
  <si>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</si>
  <si>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</si>
  <si>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</si>
  <si>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</si>
  <si>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</si>
  <si>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</si>
  <si>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</si>
  <si>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</si>
  <si>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</si>
  <si>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</si>
  <si>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</si>
  <si>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</si>
  <si>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</si>
  <si>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</si>
  <si>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</si>
  <si>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</si>
  <si>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</si>
  <si>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</si>
  <si>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</si>
  <si>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</si>
  <si>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</si>
  <si>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</si>
  <si>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</si>
  <si>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</si>
  <si>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</si>
  <si>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</si>
  <si>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</si>
  <si>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</si>
  <si>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</si>
  <si>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</si>
  <si>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</si>
  <si>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</si>
  <si>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</si>
  <si>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</si>
  <si>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</si>
  <si>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</si>
  <si>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</si>
  <si>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</si>
  <si>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</si>
  <si>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</si>
  <si>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</si>
  <si>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</si>
  <si>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</si>
  <si>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</si>
  <si>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</si>
  <si>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</si>
  <si>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</si>
  <si>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</si>
  <si>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</si>
  <si>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</si>
  <si>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</si>
  <si>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</si>
  <si>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</si>
  <si>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</si>
  <si>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</si>
  <si>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</si>
  <si>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</si>
  <si>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</si>
  <si>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</si>
  <si>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</si>
  <si>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</si>
  <si>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</si>
  <si>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</si>
  <si>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</si>
  <si>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</si>
  <si>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</si>
  <si>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</si>
  <si>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</si>
  <si>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</si>
  <si>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</si>
  <si>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</si>
  <si>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</si>
  <si>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</si>
  <si>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</si>
  <si>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</si>
  <si>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</si>
  <si>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</si>
  <si>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</si>
  <si>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</si>
  <si>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</si>
  <si>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</si>
  <si>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</si>
  <si>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</si>
  <si>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</si>
  <si>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</si>
  <si>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</si>
  <si>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</si>
  <si>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</si>
  <si>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</si>
  <si>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</si>
  <si>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</si>
  <si>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</si>
  <si>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</si>
  <si>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</si>
  <si>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</si>
  <si>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</si>
  <si>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</si>
  <si>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</si>
  <si>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</si>
  <si>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</si>
  <si>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</si>
  <si>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</si>
  <si>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</si>
  <si>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</si>
  <si>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</si>
  <si>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</si>
  <si>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</si>
  <si>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</si>
  <si>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</si>
  <si>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</si>
  <si>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</si>
  <si>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</si>
  <si>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</si>
  <si>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</si>
  <si>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</si>
  <si>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</si>
  <si>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</si>
  <si>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</si>
  <si>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</si>
  <si>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</si>
  <si>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</si>
  <si>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</si>
  <si>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</si>
  <si>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</si>
  <si>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</si>
  <si>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</si>
  <si>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</si>
  <si>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</si>
  <si>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</si>
  <si>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</si>
  <si>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</si>
  <si>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</si>
  <si>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</si>
  <si>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</si>
  <si>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</si>
  <si>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</si>
  <si>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</si>
  <si>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</si>
  <si>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</si>
  <si>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</si>
  <si>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</si>
  <si>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</si>
  <si>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</si>
  <si>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</si>
  <si>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</si>
  <si>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</si>
  <si>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</si>
  <si>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</si>
  <si>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</si>
  <si>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</si>
  <si>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</si>
  <si>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</si>
  <si>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</si>
  <si>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</si>
  <si>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</si>
  <si>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</si>
  <si>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</si>
  <si>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</si>
  <si>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</si>
  <si>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</si>
  <si>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</si>
  <si>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</si>
  <si>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</si>
  <si>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</si>
  <si>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</si>
  <si>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</si>
  <si>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</si>
  <si>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</si>
  <si>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</si>
  <si>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</si>
  <si>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</si>
  <si>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</si>
  <si>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</si>
  <si>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</si>
  <si>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</si>
  <si>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</si>
  <si>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</si>
  <si>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</si>
  <si>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</si>
  <si>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</si>
  <si>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</si>
  <si>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</si>
  <si>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</si>
  <si>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</si>
  <si>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</si>
  <si>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</si>
  <si>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</si>
  <si>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</si>
  <si>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</si>
  <si>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</si>
  <si>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</si>
  <si>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</si>
  <si>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</si>
  <si>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</si>
  <si>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</si>
  <si>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</si>
  <si>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</si>
  <si>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</si>
  <si>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</si>
  <si>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</si>
  <si>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</si>
  <si>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</si>
  <si>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</si>
  <si>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</si>
  <si>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</si>
  <si>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</si>
  <si>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</si>
  <si>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</si>
  <si>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</si>
  <si>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</si>
  <si>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</si>
  <si>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</si>
  <si>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</si>
  <si>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</si>
  <si>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</si>
  <si>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</si>
  <si>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</si>
  <si>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</si>
  <si>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</si>
  <si>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</si>
  <si>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</si>
  <si>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</si>
  <si>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</si>
  <si>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</si>
  <si>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</si>
  <si>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</si>
  <si>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</si>
  <si>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</si>
  <si>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</si>
  <si>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</si>
  <si>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</si>
  <si>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</si>
  <si>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</si>
  <si>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</si>
  <si>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</si>
  <si>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</si>
  <si>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</si>
  <si>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</si>
  <si>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</si>
  <si>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</si>
  <si>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</si>
  <si>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</si>
  <si>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</si>
  <si>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</si>
  <si>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</si>
  <si>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</si>
  <si>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</si>
  <si>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</si>
  <si>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</si>
  <si>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</si>
  <si>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</si>
  <si>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</si>
  <si>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</si>
  <si>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</si>
  <si>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</si>
  <si>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</si>
  <si>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</si>
  <si>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</si>
  <si>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</si>
  <si>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</si>
  <si>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</si>
  <si>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</si>
  <si>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</si>
  <si>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</si>
  <si>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</si>
  <si>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</si>
  <si>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</si>
  <si>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</si>
  <si>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</si>
  <si>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</si>
  <si>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</si>
  <si>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</si>
  <si>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</si>
  <si>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</si>
  <si>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</si>
  <si>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</si>
  <si>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</si>
  <si>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</si>
  <si>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</si>
  <si>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</si>
  <si>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</si>
  <si>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</si>
  <si>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</si>
  <si>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</si>
  <si>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</si>
  <si>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</si>
  <si>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</si>
  <si>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</si>
  <si>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</si>
  <si>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</si>
  <si>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</si>
  <si>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</si>
  <si>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</si>
  <si>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</si>
  <si>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</si>
  <si>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</si>
  <si>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</si>
  <si>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</si>
  <si>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</si>
  <si>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</si>
  <si>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</si>
  <si>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</si>
  <si>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</si>
  <si>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</si>
  <si>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</si>
  <si>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</si>
  <si>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</si>
  <si>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</si>
  <si>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</si>
  <si>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</si>
  <si>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</si>
  <si>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</si>
  <si>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</si>
  <si>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</si>
  <si>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</si>
  <si>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</si>
  <si>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</si>
  <si>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</si>
  <si>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</si>
  <si>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</si>
  <si>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</si>
  <si>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</si>
  <si>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</si>
  <si>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</si>
  <si>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</si>
  <si>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</si>
  <si>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</si>
  <si>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</si>
  <si>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</si>
  <si>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</si>
  <si>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</si>
  <si>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</si>
  <si>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</si>
  <si>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</si>
  <si>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</si>
  <si>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</si>
  <si>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</si>
  <si>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</si>
  <si>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</si>
  <si>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</si>
  <si>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</si>
  <si>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</si>
  <si>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</si>
  <si>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</si>
  <si>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</si>
  <si>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</si>
  <si>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</si>
  <si>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</si>
  <si>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</si>
  <si>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</si>
  <si>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</si>
  <si>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</si>
  <si>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</si>
  <si>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</si>
  <si>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</si>
  <si>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</si>
  <si>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</si>
  <si>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</si>
  <si>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</si>
  <si>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</si>
  <si>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</si>
  <si>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</si>
  <si>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</si>
  <si>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</si>
  <si>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</si>
  <si>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</si>
  <si>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</si>
  <si>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</si>
  <si>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</si>
  <si>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</si>
  <si>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</si>
  <si>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</si>
  <si>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</si>
  <si>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</si>
  <si>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</si>
  <si>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</si>
  <si>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</si>
  <si>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</si>
  <si>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</si>
  <si>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</si>
  <si>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</si>
  <si>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</si>
  <si>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</si>
  <si>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</si>
  <si>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</si>
  <si>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</si>
  <si>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</si>
  <si>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</si>
  <si>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</si>
  <si>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</si>
  <si>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</si>
  <si>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</si>
  <si>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</si>
  <si>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</si>
  <si>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</si>
  <si>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</si>
  <si>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</si>
  <si>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</si>
  <si>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</si>
  <si>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</si>
  <si>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</si>
  <si>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</si>
  <si>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</si>
  <si>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</si>
  <si>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</si>
  <si>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</si>
  <si>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</si>
  <si>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</si>
  <si>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</si>
  <si>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</si>
  <si>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</si>
  <si>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</si>
  <si>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</si>
  <si>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</si>
  <si>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</si>
  <si>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</si>
  <si>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</si>
  <si>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</si>
  <si>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</si>
  <si>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</si>
  <si>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</si>
  <si>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</si>
  <si>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</si>
  <si>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</si>
  <si>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</si>
  <si>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</si>
  <si>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</si>
  <si>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</si>
  <si>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</si>
  <si>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</si>
  <si>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</si>
  <si>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</si>
  <si>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</si>
  <si>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</si>
  <si>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</si>
  <si>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</si>
  <si>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</si>
  <si>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</si>
  <si>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</si>
  <si>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</si>
  <si>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</si>
  <si>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</si>
  <si>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</si>
  <si>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</si>
  <si>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</si>
  <si>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</si>
  <si>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</si>
  <si>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</si>
  <si>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</si>
  <si>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</si>
  <si>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</si>
  <si>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</si>
  <si>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</si>
  <si>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</si>
  <si>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</si>
  <si>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</si>
  <si>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</si>
  <si>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</si>
  <si>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</si>
  <si>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</si>
  <si>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</si>
  <si>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</si>
  <si>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</si>
  <si>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</si>
  <si>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</si>
  <si>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</si>
  <si>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</si>
  <si>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</si>
  <si>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</si>
  <si>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</si>
  <si>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</si>
  <si>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</si>
  <si>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</si>
  <si>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</si>
  <si>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</si>
  <si>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</si>
  <si>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</si>
  <si>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</si>
  <si>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</si>
  <si>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</si>
  <si>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</si>
  <si>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</si>
  <si>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</si>
  <si>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</si>
  <si>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</si>
  <si>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</si>
  <si>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</si>
  <si>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</si>
  <si>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</si>
  <si>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</si>
  <si>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</si>
  <si>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</si>
  <si>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</si>
  <si>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</si>
  <si>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</si>
  <si>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</si>
  <si>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</si>
  <si>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</si>
  <si>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</si>
  <si>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</si>
  <si>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</si>
  <si>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</si>
  <si>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</si>
  <si>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</si>
  <si>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</si>
  <si>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</si>
  <si>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</si>
  <si>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</si>
  <si>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</si>
  <si>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</si>
  <si>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</si>
  <si>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</si>
  <si>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</si>
  <si>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</si>
  <si>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</si>
  <si>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</si>
  <si>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</si>
  <si>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</si>
  <si>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</si>
  <si>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</si>
  <si>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</si>
  <si>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</si>
  <si>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</si>
  <si>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</si>
  <si>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</si>
  <si>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</si>
  <si>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</si>
  <si>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</si>
  <si>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</si>
  <si>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</si>
  <si>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</si>
  <si>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</si>
  <si>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</si>
  <si>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</si>
  <si>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</si>
  <si>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</si>
  <si>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</si>
  <si>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</si>
  <si>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</si>
  <si>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</si>
  <si>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</si>
  <si>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</si>
  <si>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</si>
  <si>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</si>
  <si>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</si>
  <si>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</si>
  <si>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</si>
  <si>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</si>
  <si>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</si>
  <si>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</si>
  <si>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</si>
  <si>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</si>
  <si>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</si>
  <si>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</si>
  <si>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</si>
  <si>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</si>
  <si>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</si>
  <si>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</si>
  <si>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</si>
  <si>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</si>
  <si>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</si>
  <si>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</si>
  <si>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</si>
  <si>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</si>
  <si>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</si>
  <si>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</si>
  <si>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</si>
  <si>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</si>
  <si>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</si>
  <si>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</si>
  <si>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</si>
  <si>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</si>
  <si>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</si>
  <si>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</si>
  <si>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</si>
  <si>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</si>
  <si>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</si>
  <si>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</si>
  <si>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</si>
  <si>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</si>
  <si>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</si>
  <si>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</si>
  <si>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</si>
  <si>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</si>
  <si>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</si>
  <si>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</si>
  <si>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</si>
  <si>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</si>
  <si>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</si>
  <si>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</si>
  <si>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</si>
  <si>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</si>
  <si>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</si>
  <si>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</si>
  <si>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</si>
  <si>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</si>
  <si>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</si>
  <si>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</si>
  <si>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</si>
  <si>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</si>
  <si>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</si>
  <si>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</si>
  <si>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</si>
  <si>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</si>
  <si>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</si>
  <si>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</si>
  <si>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</si>
  <si>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</si>
  <si>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</si>
  <si>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</si>
  <si>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</si>
  <si>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</si>
  <si>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</si>
  <si>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</si>
  <si>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</si>
  <si>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</si>
  <si>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</si>
  <si>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</si>
  <si>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</si>
  <si>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</si>
  <si>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</si>
  <si>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</si>
  <si>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</si>
  <si>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</si>
  <si>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</si>
  <si>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</si>
  <si>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</si>
  <si>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</si>
  <si>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</si>
  <si>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</si>
  <si>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</si>
  <si>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</si>
  <si>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</si>
  <si>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</si>
  <si>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</si>
  <si>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</si>
  <si>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</si>
  <si>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</si>
  <si>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</si>
  <si>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</si>
  <si>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</si>
  <si>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</si>
  <si>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</si>
  <si>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</si>
  <si>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</si>
  <si>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</si>
  <si>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</si>
  <si>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</si>
  <si>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</si>
  <si>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</si>
  <si>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</si>
  <si>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</si>
  <si>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</si>
  <si>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</si>
  <si>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</si>
  <si>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</si>
  <si>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</si>
  <si>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</si>
  <si>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</si>
  <si>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</si>
  <si>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</si>
  <si>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</si>
  <si>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</si>
  <si>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</si>
  <si>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</si>
  <si>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</si>
  <si>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</si>
  <si>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</si>
  <si>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</si>
  <si>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</si>
  <si>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</si>
  <si>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</si>
  <si>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</si>
  <si>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</si>
  <si>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</si>
  <si>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</si>
  <si>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</si>
  <si>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</si>
  <si>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</si>
  <si>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</si>
  <si>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</si>
  <si>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</si>
  <si>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</si>
  <si>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</si>
  <si>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</si>
  <si>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</si>
  <si>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</si>
  <si>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</si>
  <si>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</si>
  <si>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</si>
  <si>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</si>
  <si>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</si>
  <si>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</si>
  <si>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</si>
  <si>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</si>
  <si>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</si>
  <si>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</si>
  <si>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</si>
  <si>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</si>
  <si>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</si>
  <si>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</si>
  <si>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</si>
  <si>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</si>
  <si>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</si>
  <si>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</si>
  <si>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</si>
  <si>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</si>
  <si>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</si>
  <si>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</si>
  <si>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</si>
  <si>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</si>
  <si>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</si>
  <si>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</si>
  <si>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</si>
  <si>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</si>
  <si>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</si>
  <si>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</si>
  <si>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</si>
  <si>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</si>
  <si>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</si>
  <si>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</si>
  <si>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</si>
  <si>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</si>
  <si>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</si>
  <si>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</si>
  <si>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</si>
  <si>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</si>
  <si>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</si>
  <si>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</si>
  <si>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</si>
  <si>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</si>
  <si>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</si>
  <si>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</si>
  <si>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</si>
  <si>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</si>
  <si>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</si>
  <si>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</si>
  <si>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</si>
  <si>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</si>
  <si>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</si>
  <si>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</si>
  <si>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</si>
  <si>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</si>
  <si>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</si>
  <si>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</si>
  <si>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</si>
  <si>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</si>
  <si>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</si>
  <si>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</si>
  <si>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</si>
  <si>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</si>
  <si>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</si>
  <si>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</si>
  <si>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</si>
  <si>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</si>
  <si>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</si>
  <si>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</si>
  <si>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</si>
  <si>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</si>
  <si>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</si>
  <si>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</si>
  <si>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</si>
  <si>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</si>
  <si>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</si>
  <si>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</si>
  <si>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</si>
  <si>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</si>
  <si>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</si>
  <si>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</si>
  <si>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</si>
  <si>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</si>
  <si>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</si>
  <si>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</si>
  <si>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</si>
  <si>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</si>
  <si>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</si>
  <si>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</si>
  <si>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</si>
  <si>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</si>
  <si>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</si>
  <si>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</si>
  <si>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</si>
  <si>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</si>
  <si>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</si>
  <si>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</si>
  <si>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</si>
  <si>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</si>
  <si>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</si>
  <si>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</si>
  <si>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</si>
  <si>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</si>
  <si>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</si>
  <si>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</si>
  <si>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</si>
  <si>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</si>
  <si>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</si>
  <si>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</si>
  <si>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</si>
  <si>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</si>
  <si>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</si>
  <si>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</si>
  <si>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</si>
  <si>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</si>
  <si>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</si>
  <si>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</si>
  <si>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</si>
  <si>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</si>
  <si>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</si>
  <si>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</si>
  <si>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</si>
  <si>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</si>
  <si>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</si>
  <si>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</si>
  <si>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</si>
  <si>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</si>
  <si>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</si>
  <si>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</si>
  <si>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</si>
  <si>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</si>
  <si>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</si>
  <si>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</si>
  <si>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</si>
  <si>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</si>
  <si>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</si>
  <si>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</si>
  <si>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</si>
  <si>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</si>
  <si>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</si>
  <si>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</si>
  <si>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</si>
  <si>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</si>
  <si>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</si>
  <si>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</si>
  <si>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</si>
  <si>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</si>
  <si>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</si>
  <si>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</si>
  <si>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</si>
  <si>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</si>
  <si>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</si>
  <si>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</si>
  <si>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</si>
  <si>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</si>
  <si>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</si>
  <si>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</si>
  <si>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</si>
  <si>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</si>
  <si>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</si>
  <si>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</si>
  <si>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</si>
  <si>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</si>
  <si>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</si>
  <si>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</si>
  <si>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</si>
  <si>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</si>
  <si>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</si>
  <si>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</si>
  <si>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</si>
  <si>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</si>
  <si>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</si>
  <si>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</si>
  <si>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</si>
  <si>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</si>
  <si>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</si>
  <si>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</si>
  <si>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</si>
  <si>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</si>
  <si>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</si>
  <si>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</si>
  <si>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</si>
  <si>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</si>
  <si>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</si>
  <si>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</si>
  <si>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</si>
  <si>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</si>
  <si>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</si>
  <si>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</si>
  <si>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</si>
  <si>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</si>
  <si>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</si>
  <si>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</si>
  <si>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</si>
  <si>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</si>
  <si>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</si>
  <si>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</si>
  <si>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</si>
  <si>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</si>
  <si>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</si>
  <si>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</si>
  <si>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</si>
  <si>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</si>
  <si>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</si>
  <si>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</si>
  <si>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</si>
  <si>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</si>
  <si>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</si>
  <si>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</si>
  <si>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</si>
  <si>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</si>
  <si>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</si>
  <si>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</si>
  <si>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</si>
  <si>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</si>
  <si>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</si>
  <si>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</si>
  <si>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</si>
  <si>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</si>
  <si>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</si>
  <si>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</si>
  <si>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</si>
  <si>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</si>
  <si>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</si>
  <si>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</si>
  <si>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</si>
  <si>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</si>
  <si>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</si>
  <si>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</si>
  <si>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</si>
  <si>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</si>
  <si>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</si>
  <si>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</si>
  <si>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</si>
  <si>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</si>
  <si>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</si>
  <si>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</si>
  <si>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</si>
  <si>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</si>
  <si>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</si>
  <si>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</si>
  <si>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</si>
  <si>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</si>
  <si>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</si>
  <si>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</si>
  <si>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</si>
  <si>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</si>
  <si>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</si>
  <si>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</si>
  <si>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</si>
  <si>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</si>
  <si>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</si>
  <si>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</si>
  <si>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</si>
  <si>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</si>
  <si>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</si>
  <si>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</si>
  <si>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</si>
  <si>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</si>
  <si>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</si>
  <si>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</si>
  <si>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</si>
  <si>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</si>
  <si>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</si>
  <si>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</si>
  <si>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</si>
  <si>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</si>
  <si>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</si>
  <si>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</si>
  <si>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</si>
  <si>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</si>
  <si>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</si>
  <si>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</si>
  <si>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</si>
  <si>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</si>
  <si>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</si>
  <si>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</si>
  <si>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</si>
  <si>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</si>
  <si>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</si>
  <si>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</si>
  <si>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</si>
  <si>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</si>
  <si>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</si>
  <si>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</si>
  <si>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</si>
  <si>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</si>
  <si>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</si>
  <si>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</si>
  <si>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</si>
  <si>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</si>
  <si>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</si>
  <si>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</si>
  <si>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</si>
  <si>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</si>
  <si>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</si>
  <si>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</si>
  <si>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</si>
  <si>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</si>
  <si>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</si>
  <si>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</si>
  <si>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</si>
  <si>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</si>
  <si>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</si>
  <si>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</si>
  <si>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</si>
  <si>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</si>
  <si>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</si>
  <si>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</si>
  <si>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</si>
  <si>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</si>
  <si>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</si>
  <si>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</si>
  <si>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</si>
  <si>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</si>
  <si>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</si>
  <si>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</si>
  <si>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</si>
  <si>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</si>
  <si>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</si>
  <si>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</si>
  <si>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</si>
  <si>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</si>
  <si>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</si>
  <si>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</si>
  <si>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</si>
  <si>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</si>
  <si>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</si>
  <si>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</si>
  <si>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</si>
  <si>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</si>
  <si>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</si>
  <si>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</si>
  <si>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</si>
  <si>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</si>
  <si>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</si>
  <si>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</si>
  <si>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</si>
  <si>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</si>
  <si>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</si>
  <si>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</si>
  <si>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</si>
  <si>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</si>
  <si>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</si>
  <si>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</si>
  <si>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</si>
  <si>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</si>
  <si>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</si>
  <si>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</si>
  <si>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</si>
  <si>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</si>
  <si>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</si>
  <si>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</si>
  <si>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</si>
  <si>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</si>
  <si>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</si>
  <si>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</si>
  <si>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</si>
  <si>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</si>
  <si>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</si>
  <si>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</si>
  <si>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</si>
  <si>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</si>
  <si>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</si>
  <si>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</si>
  <si>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</si>
  <si>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</si>
  <si>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</si>
  <si>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</si>
  <si>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</si>
  <si>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</si>
  <si>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</si>
  <si>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</si>
  <si>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</si>
  <si>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</si>
  <si>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</si>
  <si>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</si>
  <si>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</si>
  <si>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</si>
  <si>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</si>
  <si>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</si>
  <si>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</si>
  <si>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</si>
  <si>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</si>
  <si>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</si>
  <si>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</si>
  <si>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</si>
  <si>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</si>
  <si>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</si>
  <si>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</si>
  <si>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</si>
  <si>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</si>
  <si>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</si>
  <si>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</si>
  <si>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</si>
  <si>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</si>
  <si>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</si>
  <si>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</si>
  <si>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</si>
  <si>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</si>
  <si>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</si>
  <si>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</si>
  <si>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</si>
  <si>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</si>
  <si>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</si>
  <si>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</si>
  <si>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</si>
  <si>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</si>
  <si>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</si>
  <si>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</si>
  <si>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</si>
  <si>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</si>
  <si>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</si>
  <si>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</si>
  <si>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</si>
  <si>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</si>
  <si>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</si>
  <si>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</si>
  <si>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</si>
  <si>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</si>
  <si>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</si>
  <si>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</si>
  <si>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</si>
  <si>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</si>
  <si>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</si>
  <si>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</si>
  <si>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</si>
  <si>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</si>
  <si>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</si>
  <si>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</si>
  <si>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</si>
  <si>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</si>
  <si>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</si>
  <si>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</si>
  <si>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</si>
  <si>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</si>
  <si>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</si>
  <si>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</si>
  <si>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</si>
  <si>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</si>
  <si>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</si>
  <si>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</si>
  <si>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</si>
  <si>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</si>
  <si>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</si>
  <si>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</si>
  <si>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</si>
  <si>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</si>
  <si>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</si>
  <si>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</si>
  <si>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</si>
  <si>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</si>
  <si>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</si>
  <si>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</si>
  <si>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</si>
  <si>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</si>
  <si>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</si>
  <si>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</si>
  <si>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</si>
  <si>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</si>
  <si>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</si>
  <si>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</si>
  <si>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</si>
  <si>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</si>
  <si>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</si>
  <si>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</si>
  <si>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</si>
  <si>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</si>
  <si>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</si>
  <si>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</si>
  <si>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</si>
  <si>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</si>
  <si>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</si>
  <si>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</si>
  <si>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</si>
  <si>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</si>
  <si>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</si>
  <si>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</si>
  <si>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</si>
  <si>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</si>
  <si>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</si>
  <si>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</si>
  <si>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</si>
  <si>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</si>
  <si>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</si>
  <si>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</si>
  <si>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</si>
  <si>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</si>
  <si>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</si>
  <si>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</si>
  <si>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</si>
  <si>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</si>
  <si>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</si>
  <si>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</si>
  <si>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</si>
  <si>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</si>
  <si>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</si>
  <si>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</si>
  <si>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</si>
  <si>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</si>
  <si>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</si>
  <si>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</si>
  <si>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</si>
  <si>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</si>
  <si>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</si>
  <si>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</si>
  <si>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</si>
  <si>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</si>
  <si>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</si>
  <si>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</si>
  <si>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</si>
  <si>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</si>
  <si>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</si>
  <si>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</si>
  <si>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</si>
  <si>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</si>
  <si>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</si>
  <si>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</si>
  <si>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</si>
  <si>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</si>
  <si>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</si>
  <si>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</si>
  <si>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</si>
  <si>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</si>
  <si>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</si>
  <si>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</si>
  <si>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</si>
  <si>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</si>
  <si>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</si>
  <si>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</si>
  <si>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</si>
  <si>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</si>
  <si>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</si>
  <si>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</si>
  <si>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</si>
  <si>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</si>
  <si>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</si>
  <si>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</si>
  <si>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</si>
  <si>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</si>
  <si>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</si>
  <si>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</si>
  <si>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</si>
  <si>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</si>
  <si>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</si>
  <si>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</si>
  <si>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</si>
  <si>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</si>
  <si>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</si>
  <si>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</si>
  <si>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</si>
  <si>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</si>
  <si>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</si>
  <si>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</si>
  <si>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</si>
  <si>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</si>
  <si>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</si>
  <si>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</si>
  <si>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</si>
  <si>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</si>
  <si>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</si>
  <si>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</si>
  <si>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</si>
  <si>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</si>
  <si>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</si>
  <si>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</si>
  <si>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</si>
  <si>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</si>
  <si>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</si>
  <si>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</si>
  <si>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</si>
  <si>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</si>
  <si>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</si>
  <si>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</si>
  <si>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</si>
  <si>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</si>
  <si>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</si>
  <si>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</si>
  <si>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</si>
  <si>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</si>
  <si>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</si>
  <si>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</si>
  <si>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</si>
  <si>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</si>
  <si>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</si>
  <si>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</si>
  <si>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</si>
  <si>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</si>
  <si>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</si>
  <si>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</si>
  <si>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</si>
  <si>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</si>
  <si>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</si>
  <si>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</si>
  <si>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</si>
  <si>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</si>
  <si>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</si>
  <si>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</si>
  <si>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</si>
  <si>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</si>
  <si>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</si>
  <si>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</si>
  <si>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</si>
  <si>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</si>
  <si>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</si>
  <si>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</si>
  <si>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</si>
  <si>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</si>
  <si>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</si>
  <si>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</si>
  <si>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</si>
  <si>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</si>
  <si>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</si>
  <si>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</si>
  <si>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</si>
  <si>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</si>
  <si>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</si>
  <si>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</si>
  <si>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</si>
  <si>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</si>
  <si>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</si>
  <si>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</si>
  <si>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</si>
  <si>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</si>
  <si>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</si>
  <si>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</si>
  <si>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</si>
  <si>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</si>
  <si>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</si>
  <si>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</si>
  <si>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</si>
  <si>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</si>
  <si>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</si>
  <si>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</si>
  <si>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</si>
  <si>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</si>
  <si>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</si>
  <si>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</si>
  <si>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</si>
  <si>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</si>
  <si>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</si>
  <si>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</si>
  <si>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</si>
  <si>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</si>
  <si>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</si>
  <si>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</si>
  <si>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</si>
  <si>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</si>
  <si>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</si>
  <si>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</si>
  <si>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</si>
  <si>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</si>
  <si>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</si>
  <si>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</si>
  <si>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</si>
  <si>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</si>
  <si>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</si>
  <si>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</si>
  <si>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</si>
  <si>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</si>
  <si>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</si>
  <si>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</si>
  <si>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</si>
  <si>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</si>
  <si>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</si>
  <si>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</si>
  <si>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</si>
  <si>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</si>
  <si>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</si>
  <si>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</si>
  <si>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</si>
  <si>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</si>
  <si>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</si>
  <si>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</si>
  <si>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</si>
  <si>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</si>
  <si>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</si>
  <si>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</si>
  <si>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</si>
  <si>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</si>
  <si>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</si>
  <si>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</si>
  <si>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</si>
  <si>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</si>
  <si>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</si>
  <si>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</si>
  <si>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</si>
  <si>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</si>
  <si>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</si>
  <si>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</si>
  <si>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</si>
  <si>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</si>
  <si>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</si>
  <si>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</si>
  <si>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</si>
  <si>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</si>
  <si>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</si>
  <si>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</si>
  <si>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</si>
  <si>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</si>
  <si>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</si>
  <si>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</si>
  <si>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</si>
  <si>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</si>
  <si>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</si>
  <si>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</si>
  <si>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</si>
  <si>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</si>
  <si>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</si>
  <si>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</si>
  <si>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</si>
  <si>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</si>
  <si>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</si>
  <si>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</si>
  <si>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</si>
  <si>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</si>
  <si>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</si>
  <si>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</si>
  <si>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</si>
  <si>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</si>
  <si>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</si>
  <si>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</si>
  <si>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</si>
  <si>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</si>
  <si>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</si>
  <si>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</si>
  <si>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</si>
  <si>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</si>
  <si>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</si>
  <si>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</si>
  <si>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</si>
  <si>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</si>
  <si>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</si>
  <si>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</si>
  <si>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</si>
  <si>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</si>
  <si>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</si>
  <si>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</si>
  <si>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</si>
  <si>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</si>
  <si>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</si>
  <si>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</si>
  <si>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</si>
  <si>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</si>
  <si>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</si>
  <si>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</si>
  <si>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</si>
  <si>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</si>
  <si>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</si>
  <si>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</si>
  <si>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</si>
  <si>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</si>
  <si>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</si>
  <si>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</si>
  <si>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</si>
  <si>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</si>
  <si>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</si>
  <si>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</si>
  <si>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</si>
  <si>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</si>
  <si>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</si>
  <si>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</si>
  <si>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</si>
  <si>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</si>
  <si>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</si>
  <si>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</si>
  <si>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</si>
  <si>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</si>
  <si>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</si>
  <si>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</si>
  <si>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</si>
  <si>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</si>
  <si>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</si>
  <si>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</si>
  <si>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</si>
  <si>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</si>
  <si>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</si>
  <si>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</si>
  <si>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</si>
  <si>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</si>
  <si>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</si>
  <si>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</si>
  <si>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</si>
  <si>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</si>
  <si>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</si>
  <si>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</si>
  <si>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</si>
  <si>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</si>
  <si>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</si>
  <si>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</si>
  <si>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</si>
  <si>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</si>
  <si>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</si>
  <si>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</si>
  <si>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</si>
  <si>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</si>
  <si>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</si>
  <si>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</si>
  <si>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</si>
  <si>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</si>
  <si>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</si>
  <si>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</si>
  <si>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</si>
  <si>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</si>
  <si>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</si>
  <si>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</si>
  <si>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</si>
  <si>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</si>
  <si>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</si>
  <si>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</si>
  <si>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</si>
  <si>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</si>
  <si>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</si>
  <si>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</si>
  <si>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</si>
  <si>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</si>
  <si>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</si>
  <si>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</si>
  <si>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</si>
  <si>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</si>
  <si>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</si>
  <si>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</si>
  <si>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</si>
  <si>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</si>
  <si>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</si>
  <si>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</si>
  <si>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</si>
  <si>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</si>
  <si>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</si>
  <si>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</si>
  <si>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</si>
  <si>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</si>
  <si>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</si>
  <si>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</si>
  <si>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</si>
  <si>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</si>
  <si>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</si>
  <si>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</si>
  <si>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</si>
  <si>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</si>
  <si>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</si>
  <si>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</si>
  <si>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</si>
  <si>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</si>
  <si>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</si>
  <si>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</si>
  <si>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</si>
  <si>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</si>
  <si>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</si>
  <si>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</si>
  <si>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</si>
  <si>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</si>
  <si>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</si>
  <si>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</si>
  <si>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</si>
  <si>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</si>
  <si>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</si>
  <si>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</si>
  <si>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</si>
  <si>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</si>
  <si>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</si>
  <si>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</si>
  <si>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</si>
  <si>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</si>
  <si>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</si>
  <si>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</si>
  <si>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</si>
  <si>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</si>
  <si>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</si>
  <si>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</si>
  <si>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</si>
  <si>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</si>
  <si>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</si>
  <si>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</si>
  <si>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</si>
  <si>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</si>
  <si>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</si>
  <si>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</si>
  <si>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</si>
  <si>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</si>
  <si>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</si>
  <si>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</si>
  <si>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</si>
  <si>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</si>
  <si>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</si>
  <si>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</si>
  <si>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</si>
  <si>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</si>
  <si>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</si>
  <si>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</si>
  <si>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</si>
  <si>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</si>
  <si>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</si>
  <si>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</si>
  <si>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</si>
  <si>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</si>
  <si>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</si>
  <si>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</si>
  <si>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</si>
  <si>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</si>
  <si>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</si>
  <si>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</si>
  <si>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</si>
  <si>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</si>
  <si>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</si>
  <si>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</si>
  <si>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</si>
  <si>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</si>
  <si>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</si>
  <si>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</si>
  <si>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</si>
  <si>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</si>
  <si>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</si>
  <si>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</si>
  <si>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</si>
  <si>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</si>
  <si>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</si>
  <si>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</si>
  <si>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</si>
  <si>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</si>
  <si>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</si>
  <si>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</si>
  <si>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</si>
  <si>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</si>
  <si>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</si>
  <si>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</si>
  <si>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</si>
  <si>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</si>
  <si>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</si>
  <si>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</si>
  <si>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</si>
  <si>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</si>
  <si>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</si>
  <si>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</si>
  <si>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</si>
  <si>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</si>
  <si>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</si>
  <si>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</si>
  <si>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</si>
  <si>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</si>
  <si>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</si>
  <si>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</si>
  <si>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</si>
  <si>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</si>
  <si>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</si>
  <si>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</si>
  <si>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</si>
  <si>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</si>
  <si>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</si>
  <si>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</si>
  <si>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</si>
  <si>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</si>
  <si>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</si>
  <si>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</si>
  <si>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</si>
  <si>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</si>
  <si>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</si>
  <si>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</si>
  <si>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</si>
  <si>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</si>
  <si>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</si>
  <si>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</si>
  <si>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</si>
  <si>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</si>
  <si>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</si>
  <si>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</si>
  <si>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</si>
  <si>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</si>
  <si>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</si>
  <si>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</si>
  <si>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</si>
  <si>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</si>
  <si>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</si>
  <si>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</si>
  <si>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</si>
  <si>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</si>
  <si>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</si>
  <si>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</si>
  <si>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</si>
  <si>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</si>
  <si>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</si>
  <si>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</si>
  <si>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</si>
  <si>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</si>
  <si>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</si>
  <si>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</si>
  <si>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</si>
  <si>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</si>
  <si>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</si>
  <si>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</si>
  <si>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</si>
  <si>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</si>
  <si>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</si>
  <si>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</si>
  <si>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</si>
  <si>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</si>
  <si>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</si>
  <si>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</si>
  <si>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</si>
  <si>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</si>
  <si>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</si>
  <si>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</si>
  <si>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</si>
  <si>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</si>
  <si>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</si>
  <si>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</si>
  <si>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</si>
  <si>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</si>
  <si>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</si>
  <si>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</si>
  <si>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</si>
  <si>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</si>
  <si>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</si>
  <si>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</si>
  <si>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</si>
  <si>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</si>
  <si>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</si>
  <si>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</si>
  <si>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</si>
  <si>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</si>
  <si>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</si>
  <si>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</si>
  <si>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</si>
  <si>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</si>
  <si>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</si>
  <si>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</si>
  <si>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</si>
  <si>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</si>
  <si>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</si>
  <si>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</si>
  <si>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</si>
  <si>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</si>
  <si>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</si>
  <si>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</si>
  <si>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</si>
  <si>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</si>
  <si>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</si>
  <si>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</si>
  <si>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</si>
  <si>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</si>
  <si>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</si>
  <si>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</si>
  <si>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</si>
  <si>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</si>
  <si>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</si>
  <si>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</si>
  <si>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</si>
  <si>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</si>
  <si>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</si>
  <si>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</si>
  <si>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</si>
  <si>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</si>
  <si>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</si>
  <si>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</si>
  <si>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</si>
  <si>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</si>
  <si>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</si>
  <si>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</si>
  <si>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</si>
  <si>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</si>
  <si>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</si>
  <si>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</si>
  <si>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</si>
  <si>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</si>
  <si>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</si>
  <si>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</si>
  <si>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</si>
  <si>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</si>
  <si>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</si>
  <si>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</si>
  <si>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</si>
  <si>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</si>
  <si>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</si>
  <si>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</si>
  <si>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</si>
  <si>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</si>
  <si>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</si>
  <si>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</si>
  <si>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</si>
  <si>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</si>
  <si>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</si>
  <si>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</si>
  <si>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</si>
  <si>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</si>
  <si>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</si>
  <si>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</si>
  <si>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</si>
  <si>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</si>
  <si>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</si>
  <si>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</si>
  <si>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</si>
  <si>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</si>
  <si>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</si>
  <si>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</si>
  <si>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</si>
  <si>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</si>
  <si>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</si>
  <si>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</si>
  <si>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</si>
  <si>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</si>
  <si>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</si>
  <si>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</si>
  <si>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</si>
  <si>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</si>
  <si>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</si>
  <si>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</si>
  <si>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</si>
  <si>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</si>
  <si>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</si>
  <si>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</si>
  <si>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</si>
  <si>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</si>
  <si>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</si>
  <si>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</si>
  <si>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</si>
  <si>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</si>
  <si>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</si>
  <si>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</si>
  <si>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</si>
  <si>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</si>
  <si>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</si>
  <si>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</si>
  <si>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</si>
  <si>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</si>
  <si>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</si>
  <si>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</si>
  <si>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</si>
  <si>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</si>
  <si>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</si>
  <si>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</si>
  <si>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</si>
  <si>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</si>
  <si>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</si>
  <si>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</si>
  <si>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</si>
  <si>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</si>
  <si>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</si>
  <si>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</si>
  <si>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</si>
  <si>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</si>
  <si>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</si>
  <si>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</si>
  <si>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</si>
  <si>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</si>
  <si>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</si>
  <si>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</si>
  <si>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</si>
  <si>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</si>
  <si>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</si>
  <si>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</si>
  <si>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</si>
  <si>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</si>
  <si>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</si>
  <si>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</si>
  <si>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</si>
  <si>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</si>
  <si>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</si>
  <si>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</si>
  <si>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</si>
  <si>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</si>
  <si>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</si>
  <si>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</si>
  <si>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</si>
  <si>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</si>
  <si>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</si>
  <si>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</si>
  <si>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</si>
  <si>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</si>
  <si>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</si>
  <si>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</si>
  <si>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</si>
  <si>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</si>
  <si>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</si>
  <si>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</si>
  <si>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</si>
  <si>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</si>
  <si>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</si>
  <si>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</si>
  <si>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</si>
  <si>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</si>
  <si>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</si>
  <si>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</si>
  <si>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</si>
  <si>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</si>
  <si>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</si>
  <si>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</si>
  <si>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</si>
  <si>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</si>
  <si>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</si>
  <si>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</si>
  <si>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</si>
  <si>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</si>
  <si>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</si>
  <si>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</si>
  <si>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</si>
  <si>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</si>
  <si>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</si>
  <si>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</si>
  <si>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</si>
  <si>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</si>
  <si>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</si>
  <si>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</si>
  <si>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</si>
  <si>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</si>
  <si>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</si>
  <si>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</si>
  <si>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</si>
  <si>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</si>
  <si>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</si>
  <si>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</si>
  <si>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</si>
  <si>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</si>
  <si>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</si>
  <si>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</si>
  <si>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</si>
  <si>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</si>
  <si>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</si>
  <si>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</si>
  <si>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</si>
  <si>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</si>
  <si>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</si>
  <si>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</si>
  <si>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</si>
  <si>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</si>
  <si>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</si>
  <si>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</si>
  <si>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</si>
  <si>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</si>
  <si>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</si>
  <si>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</si>
  <si>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</si>
  <si>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</si>
  <si>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</si>
  <si>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</si>
  <si>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</si>
  <si>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</si>
  <si>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</si>
  <si>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</si>
  <si>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</si>
  <si>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</si>
  <si>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</si>
  <si>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</si>
  <si>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</si>
  <si>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</si>
  <si>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</si>
  <si>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</si>
  <si>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</si>
  <si>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</si>
  <si>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</si>
  <si>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</si>
  <si>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</si>
  <si>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</si>
  <si>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</si>
  <si>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</si>
  <si>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</si>
  <si>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</si>
  <si>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</si>
  <si>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</si>
  <si>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</si>
  <si>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</si>
  <si>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</si>
  <si>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</si>
  <si>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</si>
  <si>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</si>
  <si>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</si>
  <si>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</si>
  <si>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</si>
  <si>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</si>
  <si>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</si>
  <si>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</si>
  <si>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</si>
  <si>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</si>
  <si>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</si>
  <si>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</si>
  <si>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</si>
  <si>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</si>
  <si>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</si>
  <si>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</si>
  <si>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</si>
  <si>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</si>
  <si>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</si>
  <si>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</si>
  <si>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</si>
  <si>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</si>
  <si>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</si>
  <si>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</si>
  <si>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</si>
  <si>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</si>
  <si>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</si>
  <si>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</si>
  <si>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</si>
  <si>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</si>
  <si>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</si>
  <si>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</si>
  <si>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</si>
  <si>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</si>
  <si>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</si>
  <si>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</si>
  <si>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</si>
  <si>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</si>
  <si>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</si>
  <si>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</si>
  <si>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</si>
  <si>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</si>
  <si>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</si>
  <si>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</si>
  <si>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</si>
  <si>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</si>
  <si>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</si>
  <si>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</si>
  <si>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</si>
  <si>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</si>
  <si>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</si>
  <si>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</si>
  <si>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</si>
  <si>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</si>
  <si>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</si>
  <si>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</si>
  <si>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</si>
  <si>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</si>
  <si>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</si>
  <si>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</si>
  <si>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</si>
  <si>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</si>
  <si>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</si>
  <si>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</si>
  <si>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</si>
  <si>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</si>
  <si>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</si>
  <si>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</si>
  <si>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</si>
  <si>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</si>
  <si>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</si>
  <si>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</si>
  <si>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</si>
  <si>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</si>
  <si>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</si>
  <si>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</si>
  <si>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</si>
  <si>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</si>
  <si>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</si>
  <si>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</si>
  <si>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</si>
  <si>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</si>
  <si>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</si>
  <si>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</si>
  <si>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</si>
  <si>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</si>
  <si>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</si>
  <si>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</si>
  <si>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</si>
  <si>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</si>
  <si>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</si>
  <si>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</si>
  <si>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</si>
  <si>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</si>
  <si>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</si>
  <si>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</si>
  <si>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</si>
  <si>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</si>
  <si>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</si>
  <si>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</si>
  <si>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</si>
  <si>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</si>
  <si>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</si>
  <si>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</si>
  <si>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</si>
  <si>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</si>
  <si>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</si>
  <si>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</si>
  <si>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</si>
  <si>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</si>
  <si>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</si>
  <si>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</si>
  <si>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</si>
  <si>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</si>
  <si>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</si>
  <si>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</si>
  <si>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</si>
  <si>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</si>
  <si>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</si>
  <si>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</si>
  <si>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</si>
  <si>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</si>
  <si>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</si>
  <si>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</si>
  <si>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</si>
  <si>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</si>
  <si>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</si>
  <si>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</si>
  <si>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</si>
  <si>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</si>
  <si>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</si>
  <si>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</si>
  <si>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</si>
  <si>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</si>
  <si>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</si>
  <si>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</si>
  <si>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</si>
  <si>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</si>
  <si>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</si>
  <si>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</si>
  <si>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</si>
  <si>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</si>
  <si>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</si>
  <si>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</si>
  <si>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</si>
  <si>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</si>
  <si>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</si>
  <si>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</si>
  <si>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</si>
  <si>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</si>
  <si>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</si>
  <si>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</si>
  <si>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</si>
  <si>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</si>
  <si>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</si>
  <si>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</si>
  <si>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</si>
  <si>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</si>
  <si>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</si>
  <si>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</si>
  <si>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</si>
  <si>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</si>
  <si>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</si>
  <si>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</si>
  <si>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</si>
  <si>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</si>
  <si>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</si>
  <si>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</si>
  <si>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</si>
  <si>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</si>
  <si>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</si>
  <si>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</si>
  <si>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</si>
  <si>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</si>
  <si>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</si>
  <si>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</si>
  <si>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</si>
  <si>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</si>
  <si>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</si>
  <si>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</si>
  <si>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</si>
  <si>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</si>
  <si>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</si>
  <si>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</si>
  <si>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</si>
  <si>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</si>
  <si>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</si>
  <si>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</si>
  <si>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</si>
  <si>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</si>
  <si>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</si>
  <si>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</si>
  <si>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</si>
  <si>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</si>
  <si>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</si>
  <si>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</si>
  <si>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</si>
  <si>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</si>
  <si>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</si>
  <si>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</si>
  <si>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</si>
  <si>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</si>
  <si>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</si>
  <si>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</si>
  <si>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</si>
  <si>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</si>
  <si>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</si>
  <si>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</si>
  <si>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</si>
  <si>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</si>
  <si>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</si>
  <si>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</si>
  <si>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</si>
  <si>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</si>
  <si>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</si>
  <si>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</si>
  <si>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</si>
  <si>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</si>
  <si>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</si>
  <si>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</si>
  <si>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</si>
  <si>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</si>
  <si>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</si>
  <si>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</si>
  <si>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</si>
  <si>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</si>
  <si>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</si>
  <si>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</si>
  <si>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</si>
  <si>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</si>
  <si>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</si>
  <si>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</si>
  <si>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</si>
  <si>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</si>
  <si>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</si>
  <si>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</si>
  <si>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</si>
  <si>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</si>
  <si>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</si>
  <si>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</si>
  <si>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</si>
  <si>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</si>
  <si>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</si>
  <si>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</si>
  <si>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</si>
  <si>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</si>
  <si>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</si>
  <si>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</si>
  <si>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</si>
  <si>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</si>
  <si>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</si>
  <si>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</si>
  <si>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</si>
  <si>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</si>
  <si>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</si>
  <si>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</si>
  <si>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</si>
  <si>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</si>
  <si>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</si>
  <si>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</si>
  <si>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</si>
  <si>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</si>
  <si>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</si>
  <si>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</si>
  <si>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</si>
  <si>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</si>
  <si>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</si>
  <si>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</si>
  <si>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</si>
  <si>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</si>
  <si>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</si>
  <si>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</si>
  <si>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</si>
  <si>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</si>
  <si>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</si>
  <si>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</si>
  <si>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</si>
  <si>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</si>
  <si>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</si>
  <si>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</si>
  <si>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</si>
  <si>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</si>
  <si>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</si>
  <si>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</si>
  <si>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</si>
  <si>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</si>
  <si>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</si>
  <si>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</si>
  <si>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</si>
  <si>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</si>
  <si>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</si>
  <si>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</si>
  <si>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</si>
  <si>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</si>
  <si>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</si>
  <si>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</si>
  <si>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</si>
  <si>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</si>
  <si>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</si>
  <si>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</si>
  <si>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</si>
  <si>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</si>
  <si>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</si>
  <si>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</si>
  <si>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</si>
  <si>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</si>
  <si>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</si>
  <si>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</si>
  <si>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</si>
  <si>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</si>
  <si>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</si>
  <si>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</si>
  <si>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</si>
  <si>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</si>
  <si>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</si>
  <si>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</si>
  <si>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</si>
  <si>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</si>
  <si>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</si>
  <si>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</si>
  <si>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</si>
  <si>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</si>
  <si>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</si>
  <si>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</si>
  <si>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</si>
  <si>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</si>
  <si>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</si>
  <si>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</si>
  <si>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</si>
  <si>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</si>
  <si>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</si>
  <si>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</si>
  <si>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</si>
  <si>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</si>
  <si>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</si>
  <si>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</si>
  <si>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</si>
  <si>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</si>
  <si>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</si>
  <si>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</si>
  <si>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</si>
  <si>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</si>
  <si>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</si>
  <si>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</si>
  <si>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</si>
  <si>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</si>
  <si>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</si>
  <si>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</si>
  <si>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</si>
  <si>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</si>
  <si>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</si>
  <si>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</si>
  <si>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</si>
  <si>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</si>
  <si>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</si>
  <si>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</si>
  <si>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</si>
  <si>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</si>
  <si>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</si>
  <si>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</si>
  <si>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</si>
  <si>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</si>
  <si>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</si>
  <si>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</si>
  <si>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</si>
  <si>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</si>
  <si>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</si>
  <si>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</si>
  <si>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</si>
  <si>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</si>
  <si>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</si>
  <si>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</si>
  <si>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</si>
  <si>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</si>
  <si>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</si>
  <si>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</si>
  <si>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</si>
  <si>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</si>
  <si>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</si>
  <si>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</si>
  <si>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</si>
  <si>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</si>
  <si>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</si>
  <si>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</si>
  <si>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</si>
  <si>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</si>
  <si>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</si>
  <si>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</si>
  <si>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</si>
  <si>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</si>
  <si>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</si>
  <si>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</si>
  <si>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</si>
  <si>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</si>
  <si>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</si>
  <si>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</si>
  <si>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</si>
  <si>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</si>
  <si>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</si>
  <si>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</si>
  <si>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</si>
  <si>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</si>
  <si>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</si>
  <si>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</si>
  <si>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</si>
  <si>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</si>
  <si>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</si>
  <si>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</si>
  <si>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</si>
  <si>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</si>
  <si>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</si>
  <si>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</si>
  <si>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</si>
  <si>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</si>
  <si>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</si>
  <si>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</si>
  <si>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</si>
  <si>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</si>
  <si>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</si>
  <si>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</si>
  <si>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</si>
  <si>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</si>
  <si>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</si>
  <si>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</si>
  <si>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</si>
  <si>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</si>
  <si>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</si>
  <si>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</si>
  <si>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</si>
  <si>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</si>
  <si>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</si>
  <si>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</si>
  <si>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</si>
  <si>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</si>
  <si>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</si>
  <si>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</si>
  <si>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</si>
  <si>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</si>
  <si>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</si>
  <si>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</si>
  <si>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</si>
  <si>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</si>
  <si>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</si>
  <si>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</si>
  <si>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</si>
  <si>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</si>
  <si>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</si>
  <si>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</si>
  <si>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</si>
  <si>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</si>
  <si>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</si>
  <si>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</si>
  <si>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</si>
  <si>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</si>
  <si>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</si>
  <si>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</si>
  <si>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</si>
  <si>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</si>
  <si>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</si>
  <si>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</si>
  <si>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</si>
  <si>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</si>
  <si>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</si>
  <si>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</si>
  <si>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</si>
  <si>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</si>
  <si>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</si>
  <si>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</si>
  <si>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</si>
  <si>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</si>
  <si>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</si>
  <si>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</si>
  <si>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</si>
  <si>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</si>
  <si>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</si>
  <si>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</si>
  <si>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</si>
  <si>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</si>
  <si>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</si>
  <si>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</si>
  <si>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</si>
  <si>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</si>
  <si>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</si>
  <si>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</si>
  <si>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</si>
  <si>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</si>
  <si>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</si>
  <si>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</si>
  <si>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</si>
  <si>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</si>
  <si>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</si>
  <si>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</si>
  <si>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</si>
  <si>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</si>
  <si>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</si>
  <si>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</si>
  <si>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</si>
  <si>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</si>
  <si>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</si>
  <si>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</si>
  <si>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</si>
  <si>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</si>
  <si>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</si>
  <si>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</si>
  <si>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</si>
  <si>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</si>
  <si>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</si>
  <si>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</si>
  <si>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</si>
  <si>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</si>
  <si>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</si>
  <si>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</si>
  <si>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</si>
  <si>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</si>
  <si>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</si>
  <si>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</si>
  <si>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</si>
  <si>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</si>
  <si>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</si>
  <si>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</si>
  <si>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</si>
  <si>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</si>
  <si>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</si>
  <si>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</si>
  <si>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</si>
  <si>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</si>
  <si>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</si>
  <si>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</si>
  <si>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</si>
  <si>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</si>
  <si>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</si>
  <si>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</si>
  <si>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</si>
  <si>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</si>
  <si>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</si>
  <si>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</si>
  <si>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</si>
  <si>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</si>
  <si>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</si>
  <si>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</si>
  <si>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</si>
  <si>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</si>
  <si>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</si>
  <si>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</si>
  <si>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</si>
  <si>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</si>
  <si>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</si>
  <si>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</si>
  <si>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</si>
  <si>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</si>
  <si>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</si>
  <si>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</si>
  <si>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</si>
  <si>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</si>
  <si>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</si>
  <si>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</si>
  <si>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</si>
  <si>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</si>
  <si>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</si>
  <si>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</si>
  <si>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</si>
  <si>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</si>
  <si>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</si>
  <si>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</si>
  <si>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</si>
  <si>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</si>
  <si>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</si>
  <si>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</si>
  <si>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</si>
  <si>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</si>
  <si>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</si>
  <si>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</si>
  <si>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</si>
  <si>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</si>
  <si>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</si>
  <si>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</si>
  <si>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</si>
  <si>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</si>
  <si>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</si>
  <si>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</si>
  <si>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</si>
  <si>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</si>
  <si>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</si>
  <si>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</si>
  <si>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</si>
  <si>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</si>
  <si>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</si>
  <si>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</si>
  <si>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</si>
  <si>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</si>
  <si>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</si>
  <si>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</si>
  <si>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</si>
  <si>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</si>
  <si>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</si>
  <si>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</si>
  <si>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</si>
  <si>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</si>
  <si>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</si>
  <si>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</si>
  <si>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</si>
  <si>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</si>
  <si>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</si>
  <si>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</si>
  <si>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</si>
  <si>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</si>
  <si>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</si>
  <si>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</si>
  <si>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</si>
  <si>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</si>
  <si>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</si>
  <si>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</si>
  <si>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</si>
  <si>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</si>
  <si>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</si>
  <si>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</si>
  <si>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</si>
  <si>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</si>
  <si>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</si>
  <si>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</si>
  <si>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</si>
  <si>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</si>
  <si>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</si>
  <si>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</si>
  <si>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</si>
  <si>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</si>
  <si>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</si>
  <si>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</si>
  <si>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</si>
  <si>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</si>
  <si>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</si>
  <si>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</si>
  <si>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</si>
  <si>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</si>
  <si>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</si>
  <si>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</si>
  <si>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</si>
  <si>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</si>
  <si>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</si>
  <si>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</si>
  <si>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</si>
  <si>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</si>
  <si>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</si>
  <si>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</si>
  <si>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</si>
  <si>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</si>
  <si>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</si>
  <si>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</si>
  <si>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</si>
  <si>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</si>
  <si>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</si>
  <si>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</si>
  <si>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</si>
  <si>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</si>
  <si>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</si>
  <si>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</si>
  <si>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</si>
  <si>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</si>
  <si>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</si>
  <si>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</si>
  <si>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</si>
  <si>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</si>
  <si>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</si>
  <si>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</si>
  <si>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</si>
  <si>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</si>
  <si>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</si>
  <si>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</si>
  <si>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</si>
  <si>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</si>
  <si>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</si>
  <si>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</si>
  <si>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</si>
  <si>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</si>
  <si>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</si>
  <si>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</si>
  <si>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</si>
  <si>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</si>
  <si>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</si>
  <si>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</si>
  <si>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</si>
  <si>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</si>
  <si>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</si>
  <si>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</si>
  <si>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</si>
  <si>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</si>
  <si>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</si>
  <si>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</si>
  <si>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</si>
  <si>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</si>
  <si>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</si>
  <si>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</si>
  <si>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</si>
  <si>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</si>
  <si>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</si>
  <si>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</si>
  <si>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</si>
  <si>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</si>
  <si>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</si>
  <si>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</si>
  <si>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</si>
  <si>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</si>
  <si>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</si>
  <si>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</si>
  <si>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</si>
  <si>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</si>
  <si>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</si>
  <si>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</si>
  <si>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</si>
  <si>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</si>
  <si>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</si>
  <si>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</si>
  <si>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</si>
  <si>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</si>
  <si>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</si>
  <si>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</si>
  <si>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</si>
  <si>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</si>
  <si>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</si>
  <si>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</si>
  <si>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</si>
  <si>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</si>
  <si>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</si>
  <si>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</si>
  <si>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</si>
  <si>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</si>
  <si>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</si>
  <si>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</si>
  <si>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</si>
  <si>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</si>
  <si>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</si>
  <si>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</si>
  <si>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</si>
  <si>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</si>
  <si>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</si>
  <si>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</si>
  <si>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</si>
  <si>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</si>
  <si>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</si>
  <si>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</si>
  <si>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</si>
  <si>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</si>
  <si>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</si>
  <si>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</si>
  <si>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</si>
  <si>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</si>
  <si>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</si>
  <si>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</si>
  <si>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</si>
  <si>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</si>
  <si>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</si>
  <si>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</si>
  <si>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</si>
  <si>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</si>
  <si>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</si>
  <si>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</si>
  <si>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</si>
  <si>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</si>
  <si>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</si>
  <si>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</si>
  <si>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</si>
  <si>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</si>
  <si>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</si>
  <si>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</si>
  <si>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</si>
  <si>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</si>
  <si>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</si>
  <si>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</si>
  <si>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</si>
  <si>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</si>
  <si>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</si>
  <si>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</si>
  <si>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</si>
  <si>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</si>
  <si>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</si>
  <si>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</si>
  <si>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</si>
  <si>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</si>
  <si>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</si>
  <si>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</si>
  <si>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</si>
  <si>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</si>
  <si>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</si>
  <si>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</si>
  <si>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</si>
  <si>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</si>
  <si>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</si>
  <si>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</si>
  <si>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</si>
  <si>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</si>
  <si>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</si>
  <si>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</si>
  <si>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</si>
  <si>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</si>
  <si>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</si>
  <si>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</si>
  <si>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</si>
  <si>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</si>
  <si>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</si>
  <si>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</si>
  <si>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</si>
  <si>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</si>
  <si>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</si>
  <si>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</si>
  <si>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</si>
  <si>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</si>
  <si>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</si>
  <si>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</si>
  <si>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</si>
  <si>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</si>
  <si>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</si>
  <si>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</si>
  <si>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</si>
  <si>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</si>
  <si>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</si>
  <si>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</si>
  <si>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</si>
  <si>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</si>
  <si>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</si>
  <si>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</si>
  <si>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</si>
  <si>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</si>
  <si>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</si>
  <si>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</si>
  <si>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</si>
  <si>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</si>
  <si>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</si>
  <si>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</si>
  <si>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</si>
  <si>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</si>
  <si>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</si>
  <si>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</si>
  <si>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</si>
  <si>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</si>
  <si>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</si>
  <si>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</si>
  <si>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</si>
  <si>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</si>
  <si>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</si>
  <si>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</si>
  <si>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</si>
  <si>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</si>
  <si>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</si>
  <si>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</si>
  <si>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</si>
  <si>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</si>
  <si>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</si>
  <si>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</si>
  <si>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</si>
  <si>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</si>
  <si>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</si>
  <si>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</si>
  <si>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</si>
  <si>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</si>
  <si>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</si>
  <si>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</si>
  <si>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</si>
  <si>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</si>
  <si>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</si>
  <si>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</si>
  <si>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</si>
  <si>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</si>
  <si>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</si>
  <si>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</si>
  <si>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</si>
  <si>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</si>
  <si>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</si>
  <si>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</si>
  <si>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</si>
  <si>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</si>
  <si>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</si>
  <si>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</si>
  <si>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</si>
  <si>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</si>
  <si>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</si>
  <si>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</si>
  <si>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</si>
  <si>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</si>
  <si>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</si>
  <si>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</si>
  <si>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</si>
  <si>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</si>
  <si>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</si>
  <si>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</si>
  <si>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</si>
  <si>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</si>
  <si>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</si>
  <si>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</si>
  <si>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</si>
  <si>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</si>
  <si>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</si>
  <si>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</si>
  <si>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</si>
  <si>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</si>
  <si>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</si>
  <si>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</si>
  <si>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</si>
  <si>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</si>
  <si>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</si>
  <si>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</si>
  <si>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</si>
  <si>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</si>
  <si>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</si>
  <si>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</si>
  <si>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</si>
  <si>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</si>
  <si>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</si>
  <si>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</si>
  <si>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</si>
  <si>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</si>
  <si>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</si>
  <si>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</si>
  <si>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</si>
  <si>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</si>
  <si>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</si>
  <si>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</si>
  <si>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</si>
  <si>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</si>
  <si>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</si>
  <si>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</si>
  <si>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</si>
  <si>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</si>
  <si>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</si>
  <si>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</si>
  <si>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</si>
  <si>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</si>
  <si>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</si>
  <si>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</si>
  <si>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</si>
  <si>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</si>
  <si>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</si>
  <si>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</si>
  <si>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</si>
  <si>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</si>
  <si>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</si>
  <si>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</si>
  <si>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</si>
  <si>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</si>
  <si>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</si>
  <si>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</si>
  <si>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</si>
  <si>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</si>
  <si>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</si>
  <si>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</si>
  <si>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</si>
  <si>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</si>
  <si>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</si>
  <si>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</si>
  <si>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</si>
  <si>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</si>
  <si>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</si>
  <si>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</si>
  <si>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</si>
  <si>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</si>
  <si>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</si>
  <si>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</si>
  <si>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</si>
  <si>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</si>
  <si>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</si>
  <si>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</si>
  <si>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</si>
  <si>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</si>
  <si>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</si>
  <si>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</si>
  <si>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</si>
  <si>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</si>
  <si>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</si>
  <si>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</si>
  <si>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</si>
  <si>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</si>
  <si>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</si>
  <si>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</si>
  <si>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</si>
  <si>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</si>
  <si>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</si>
  <si>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</si>
  <si>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</si>
  <si>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</si>
  <si>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</si>
  <si>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</si>
  <si>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</si>
  <si>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</si>
  <si>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</si>
  <si>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</si>
  <si>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</si>
  <si>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</si>
  <si>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</si>
  <si>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</si>
  <si>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</si>
  <si>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</si>
  <si>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</si>
  <si>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</si>
  <si>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</si>
  <si>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</si>
  <si>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</si>
  <si>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</si>
  <si>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</si>
  <si>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</si>
  <si>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</si>
  <si>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</si>
  <si>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</si>
  <si>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</si>
  <si>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</si>
  <si>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</si>
  <si>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</si>
  <si>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</si>
  <si>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</si>
  <si>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</si>
  <si>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</si>
  <si>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</si>
  <si>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</si>
  <si>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</si>
  <si>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</si>
  <si>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</si>
  <si>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</si>
  <si>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</si>
  <si>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</si>
  <si>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</si>
  <si>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</si>
  <si>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</si>
  <si>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</si>
  <si>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</si>
  <si>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</si>
  <si>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</si>
  <si>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</si>
  <si>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</si>
  <si>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</si>
  <si>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</si>
  <si>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</si>
  <si>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</si>
  <si>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</si>
  <si>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</si>
  <si>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</si>
  <si>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</si>
  <si>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</si>
  <si>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</si>
  <si>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</si>
  <si>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</si>
  <si>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</si>
  <si>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</si>
  <si>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</si>
  <si>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</si>
  <si>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</si>
  <si>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</si>
  <si>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</si>
  <si>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</si>
  <si>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</si>
  <si>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</si>
  <si>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</si>
  <si>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</si>
  <si>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</si>
  <si>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</si>
  <si>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</si>
  <si>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</si>
  <si>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</si>
  <si>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</si>
  <si>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</si>
  <si>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</si>
  <si>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</si>
  <si>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</si>
  <si>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</si>
  <si>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</si>
  <si>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</si>
  <si>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</si>
  <si>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</si>
  <si>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</si>
  <si>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</si>
  <si>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</si>
  <si>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</si>
  <si>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</si>
  <si>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</si>
  <si>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</si>
  <si>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</si>
  <si>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</si>
  <si>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</si>
  <si>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</si>
  <si>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</si>
  <si>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</si>
  <si>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</si>
  <si>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</si>
  <si>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</si>
  <si>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</si>
  <si>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</si>
  <si>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</si>
  <si>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</si>
  <si>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</si>
  <si>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</si>
  <si>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</si>
  <si>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</si>
  <si>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</si>
  <si>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</si>
  <si>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</si>
  <si>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</si>
  <si>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</si>
  <si>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</si>
  <si>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</si>
  <si>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</si>
  <si>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</si>
  <si>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</si>
  <si>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</si>
  <si>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</si>
  <si>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</si>
  <si>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</si>
  <si>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</si>
  <si>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</si>
  <si>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</si>
  <si>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</si>
  <si>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</si>
  <si>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</si>
  <si>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</si>
  <si>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</si>
  <si>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</si>
  <si>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</si>
  <si>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</si>
  <si>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</si>
  <si>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</si>
  <si>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</si>
  <si>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</si>
  <si>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</si>
  <si>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</si>
  <si>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</si>
  <si>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</si>
  <si>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</si>
  <si>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</si>
  <si>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</si>
  <si>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</si>
  <si>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</si>
  <si>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</si>
  <si>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</si>
  <si>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</si>
  <si>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</si>
  <si>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</si>
  <si>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</si>
  <si>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</si>
  <si>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</si>
  <si>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</si>
  <si>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</si>
  <si>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</si>
  <si>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</si>
  <si>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</si>
  <si>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</si>
  <si>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</si>
  <si>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</si>
  <si>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</si>
  <si>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</si>
  <si>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</si>
  <si>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</si>
  <si>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</si>
  <si>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</si>
  <si>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</si>
  <si>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</si>
  <si>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</si>
  <si>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</si>
  <si>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</si>
  <si>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</si>
  <si>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</si>
  <si>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</si>
  <si>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</si>
  <si>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</si>
  <si>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</si>
  <si>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</si>
  <si>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</si>
  <si>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</si>
  <si>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</si>
  <si>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</si>
  <si>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</si>
  <si>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</si>
  <si>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</si>
  <si>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</si>
  <si>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</si>
  <si>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</si>
  <si>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</si>
  <si>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</si>
  <si>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</si>
  <si>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</si>
  <si>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</si>
  <si>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</si>
  <si>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</si>
  <si>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</si>
  <si>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</si>
  <si>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</si>
  <si>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</si>
  <si>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</si>
  <si>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</si>
  <si>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</si>
  <si>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</si>
  <si>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</si>
  <si>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</si>
  <si>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</si>
  <si>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</si>
  <si>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</si>
  <si>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</si>
  <si>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</si>
  <si>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</si>
  <si>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</si>
  <si>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</si>
  <si>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</si>
  <si>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</si>
  <si>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</si>
  <si>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</si>
  <si>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</si>
  <si>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</si>
  <si>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</si>
  <si>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</si>
  <si>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</si>
  <si>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</si>
  <si>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</si>
  <si>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</si>
  <si>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</si>
  <si>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</si>
  <si>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</si>
  <si>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</si>
  <si>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</si>
  <si>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</si>
  <si>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</si>
  <si>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</si>
  <si>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</si>
  <si>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</si>
  <si>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</si>
  <si>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</si>
  <si>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</si>
  <si>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</si>
  <si>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</si>
  <si>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</si>
  <si>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</si>
  <si>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</si>
  <si>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</si>
  <si>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</si>
  <si>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</si>
  <si>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</si>
  <si>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</si>
  <si>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</si>
  <si>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</si>
  <si>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</si>
  <si>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</si>
  <si>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</si>
  <si>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</si>
  <si>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</si>
  <si>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</si>
  <si>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</si>
  <si>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</si>
  <si>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</si>
  <si>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</si>
  <si>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</si>
  <si>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</si>
  <si>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</si>
  <si>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</si>
  <si>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</si>
  <si>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</si>
  <si>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</si>
  <si>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</si>
  <si>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</si>
  <si>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</si>
  <si>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</si>
  <si>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</si>
  <si>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</si>
  <si>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</si>
  <si>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</si>
  <si>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</si>
  <si>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</si>
  <si>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</si>
  <si>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</si>
  <si>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</si>
  <si>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</si>
  <si>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</si>
  <si>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</si>
  <si>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</si>
  <si>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</si>
  <si>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</si>
  <si>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</si>
  <si>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</si>
  <si>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</si>
  <si>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</si>
  <si>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</si>
  <si>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</si>
  <si>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</si>
  <si>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</si>
  <si>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</si>
  <si>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</si>
  <si>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</si>
  <si>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</si>
  <si>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</si>
  <si>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</si>
  <si>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</si>
  <si>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</si>
  <si>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</si>
  <si>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</si>
  <si>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</si>
  <si>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</si>
  <si>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</si>
  <si>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</si>
  <si>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</si>
  <si>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</si>
  <si>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</si>
  <si>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</si>
  <si>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</si>
  <si>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</si>
  <si>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</si>
  <si>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</si>
  <si>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</si>
  <si>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</si>
  <si>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</si>
  <si>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</si>
  <si>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</si>
  <si>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</si>
  <si>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</si>
  <si>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</si>
  <si>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</si>
  <si>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</si>
  <si>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</si>
  <si>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</si>
  <si>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</si>
  <si>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</si>
  <si>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</si>
  <si>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</si>
  <si>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</si>
  <si>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</si>
  <si>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</si>
  <si>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</si>
  <si>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</si>
  <si>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</si>
  <si>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</si>
  <si>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</si>
  <si>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</si>
  <si>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</si>
  <si>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</si>
  <si>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</si>
  <si>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</si>
  <si>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</si>
  <si>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</si>
  <si>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</si>
  <si>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</si>
  <si>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</si>
  <si>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</si>
  <si>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</si>
  <si>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</si>
  <si>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</si>
  <si>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</si>
  <si>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</si>
  <si>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</si>
  <si>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</si>
  <si>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</si>
  <si>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</si>
  <si>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</si>
  <si>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</si>
  <si>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</si>
  <si>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</si>
  <si>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</si>
  <si>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</si>
  <si>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</si>
  <si>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</si>
  <si>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</si>
  <si>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</si>
  <si>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</si>
  <si>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</si>
  <si>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</si>
  <si>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</si>
  <si>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</si>
  <si>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</si>
  <si>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</si>
  <si>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</si>
  <si>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</si>
  <si>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</si>
  <si>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</si>
  <si>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</si>
  <si>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</si>
  <si>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</si>
  <si>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</si>
  <si>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</si>
  <si>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</si>
  <si>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</si>
  <si>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</si>
  <si>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</si>
  <si>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</si>
  <si>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</si>
  <si>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</si>
  <si>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</si>
  <si>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</si>
  <si>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</si>
  <si>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</si>
  <si>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</si>
  <si>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</si>
  <si>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</si>
  <si>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</si>
  <si>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</si>
  <si>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</si>
  <si>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</si>
  <si>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</si>
  <si>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</si>
  <si>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</si>
  <si>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</si>
  <si>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</si>
  <si>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</si>
  <si>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</si>
  <si>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</si>
  <si>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</si>
  <si>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</si>
  <si>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</si>
  <si>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</si>
  <si>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</si>
  <si>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</si>
  <si>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</si>
  <si>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</si>
  <si>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</si>
  <si>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</si>
  <si>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</si>
  <si>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</si>
  <si>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</si>
  <si>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</si>
  <si>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</si>
  <si>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</si>
  <si>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</si>
  <si>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</si>
  <si>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</si>
  <si>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</si>
  <si>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</si>
  <si>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</si>
  <si>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</si>
  <si>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</si>
  <si>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</si>
  <si>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</si>
  <si>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</si>
  <si>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</si>
  <si>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</si>
  <si>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</si>
  <si>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</si>
  <si>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</si>
  <si>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</si>
  <si>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</si>
  <si>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</si>
  <si>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</si>
  <si>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</si>
  <si>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</si>
  <si>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</si>
  <si>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</si>
  <si>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</si>
  <si>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</si>
  <si>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</si>
  <si>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</si>
  <si>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</si>
  <si>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</si>
  <si>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</si>
  <si>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</si>
  <si>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</si>
  <si>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</si>
  <si>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</si>
  <si>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</si>
  <si>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</si>
  <si>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</si>
  <si>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</si>
  <si>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</si>
  <si>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</si>
  <si>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</si>
  <si>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</si>
  <si>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</si>
  <si>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</si>
  <si>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</si>
  <si>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</si>
  <si>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</si>
  <si>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</si>
  <si>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</si>
  <si>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</si>
  <si>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</si>
  <si>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</si>
  <si>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</si>
  <si>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</si>
  <si>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</si>
  <si>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</si>
  <si>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</si>
  <si>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</si>
  <si>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</si>
  <si>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</si>
  <si>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</si>
  <si>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</si>
  <si>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</si>
  <si>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</si>
  <si>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</si>
  <si>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</si>
  <si>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</si>
  <si>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</si>
  <si>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</si>
  <si>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</si>
  <si>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</si>
  <si>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</si>
  <si>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</si>
  <si>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</si>
  <si>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</si>
  <si>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</si>
  <si>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</si>
  <si>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</si>
  <si>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</si>
  <si>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</si>
  <si>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</si>
  <si>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</si>
  <si>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</si>
  <si>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</si>
  <si>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</si>
  <si>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</si>
  <si>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</si>
  <si>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</si>
  <si>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</si>
  <si>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</si>
  <si>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</si>
  <si>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</si>
  <si>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</si>
  <si>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</si>
  <si>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</si>
  <si>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</si>
  <si>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</si>
  <si>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</si>
  <si>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</si>
  <si>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</si>
  <si>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</si>
  <si>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</si>
  <si>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</si>
  <si>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</si>
  <si>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</si>
  <si>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</si>
  <si>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</si>
  <si>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</si>
  <si>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</si>
  <si>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</si>
  <si>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</si>
  <si>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</si>
  <si>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</si>
  <si>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</si>
  <si>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</si>
  <si>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</si>
  <si>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</si>
  <si>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</si>
  <si>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</si>
  <si>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</si>
  <si>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</si>
  <si>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</si>
  <si>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</si>
  <si>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</si>
  <si>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</si>
  <si>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</si>
  <si>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</si>
  <si>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</si>
  <si>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</si>
  <si>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</si>
  <si>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</si>
  <si>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</si>
  <si>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</si>
  <si>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</si>
  <si>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</si>
  <si>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</si>
  <si>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</si>
  <si>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</si>
  <si>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</si>
  <si>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</si>
  <si>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</si>
  <si>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</si>
  <si>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</si>
  <si>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</si>
  <si>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</si>
  <si>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</si>
  <si>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</si>
  <si>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</si>
  <si>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</si>
  <si>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</si>
  <si>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</si>
  <si>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</si>
  <si>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</si>
  <si>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</si>
  <si>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</si>
  <si>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</si>
  <si>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</si>
  <si>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</si>
  <si>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</si>
  <si>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</si>
  <si>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</si>
  <si>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</si>
  <si>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</si>
  <si>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</si>
  <si>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</si>
  <si>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</si>
  <si>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</si>
  <si>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</si>
  <si>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</si>
  <si>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</si>
  <si>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</si>
  <si>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</si>
  <si>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</si>
  <si>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</si>
  <si>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</si>
  <si>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</si>
  <si>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</si>
  <si>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</si>
  <si>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</si>
  <si>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</si>
  <si>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</si>
  <si>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</si>
  <si>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</si>
  <si>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</si>
  <si>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</si>
  <si>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</si>
  <si>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</si>
  <si>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</si>
  <si>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</si>
  <si>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</si>
  <si>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</si>
  <si>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</si>
  <si>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</si>
  <si>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</si>
  <si>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</si>
  <si>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</si>
  <si>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</si>
  <si>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</si>
  <si>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</si>
  <si>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</si>
  <si>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</si>
  <si>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</si>
  <si>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</si>
  <si>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</si>
  <si>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</si>
  <si>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</si>
  <si>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</si>
  <si>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</si>
  <si>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</si>
  <si>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</si>
  <si>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</si>
  <si>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</si>
  <si>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</si>
  <si>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</si>
  <si>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</si>
  <si>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</si>
  <si>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</si>
  <si>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</si>
  <si>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</si>
  <si>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</si>
  <si>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</si>
  <si>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</si>
  <si>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</si>
  <si>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</si>
  <si>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</si>
  <si>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</si>
  <si>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</si>
  <si>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</si>
  <si>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</si>
  <si>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</si>
  <si>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</si>
  <si>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</si>
  <si>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</si>
  <si>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</si>
  <si>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</si>
  <si>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</si>
  <si>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</si>
  <si>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</si>
  <si>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</si>
  <si>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</si>
  <si>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</si>
  <si>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</si>
  <si>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</si>
  <si>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</si>
  <si>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</si>
  <si>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</si>
  <si>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</si>
  <si>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</si>
  <si>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</si>
  <si>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</si>
  <si>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</si>
  <si>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</si>
  <si>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</si>
  <si>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</si>
  <si>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</si>
  <si>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</si>
  <si>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</si>
  <si>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</si>
  <si>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</si>
  <si>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</si>
  <si>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</si>
  <si>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</si>
  <si>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</si>
  <si>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</si>
  <si>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</si>
  <si>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</si>
  <si>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</si>
  <si>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</si>
  <si>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</si>
  <si>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</si>
  <si>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</si>
  <si>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</si>
  <si>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</si>
  <si>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</si>
  <si>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</si>
  <si>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</si>
  <si>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</si>
  <si>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</si>
  <si>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</si>
  <si>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</si>
  <si>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</si>
  <si>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</si>
  <si>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</si>
  <si>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</si>
  <si>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</si>
  <si>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</si>
  <si>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</si>
  <si>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</si>
  <si>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</si>
  <si>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</si>
  <si>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</si>
  <si>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</si>
  <si>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</si>
  <si>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</si>
  <si>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</si>
  <si>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</si>
  <si>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</si>
  <si>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</si>
  <si>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</si>
  <si>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</si>
  <si>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</si>
  <si>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</si>
  <si>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</si>
  <si>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</si>
  <si>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</si>
  <si>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</si>
  <si>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</si>
  <si>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</si>
  <si>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</si>
  <si>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</si>
  <si>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</si>
  <si>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</si>
  <si>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</si>
  <si>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</si>
  <si>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</si>
  <si>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</si>
  <si>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</si>
  <si>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</si>
  <si>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</si>
  <si>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</si>
  <si>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</si>
  <si>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</si>
  <si>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</si>
  <si>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</si>
  <si>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</si>
  <si>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</si>
  <si>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</si>
  <si>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</si>
  <si>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</si>
  <si>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</si>
  <si>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</si>
  <si>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</si>
  <si>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</si>
  <si>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</si>
  <si>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</si>
  <si>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</si>
  <si>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</si>
  <si>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</si>
  <si>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</si>
  <si>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</si>
  <si>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</si>
  <si>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</si>
  <si>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</si>
  <si>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</si>
  <si>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</si>
  <si>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</si>
  <si>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</si>
  <si>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</si>
  <si>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</si>
  <si>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</si>
  <si>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</si>
  <si>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</si>
  <si>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</si>
  <si>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</si>
  <si>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</si>
  <si>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</si>
  <si>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</si>
  <si>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</si>
  <si>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</si>
  <si>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</si>
  <si>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</si>
  <si>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</si>
  <si>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</si>
  <si>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</si>
  <si>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</si>
  <si>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</si>
  <si>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</si>
  <si>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</si>
  <si>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</si>
  <si>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</si>
  <si>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</si>
  <si>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</si>
  <si>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</si>
  <si>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</si>
  <si>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</si>
  <si>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</si>
  <si>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</si>
  <si>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</si>
  <si>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</si>
  <si>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</si>
  <si>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</si>
  <si>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</si>
  <si>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</si>
  <si>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</si>
  <si>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</si>
  <si>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</si>
  <si>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</si>
  <si>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</si>
  <si>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</si>
  <si>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</si>
  <si>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</si>
  <si>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</si>
  <si>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</si>
  <si>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</si>
  <si>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</si>
  <si>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</si>
  <si>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</si>
  <si>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</si>
  <si>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</si>
  <si>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</si>
  <si>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</si>
  <si>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</si>
  <si>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</si>
  <si>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</si>
  <si>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</si>
  <si>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</si>
  <si>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</si>
  <si>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</si>
  <si>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</si>
  <si>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</si>
  <si>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</si>
  <si>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</si>
  <si>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</si>
  <si>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</si>
  <si>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</si>
  <si>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</si>
  <si>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</si>
  <si>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</si>
  <si>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</si>
  <si>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</si>
  <si>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</si>
  <si>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</si>
  <si>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</si>
  <si>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</si>
  <si>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</si>
  <si>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</si>
  <si>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</si>
  <si>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</si>
  <si>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</si>
  <si>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</si>
  <si>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</si>
  <si>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</si>
  <si>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</si>
  <si>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</si>
  <si>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</si>
  <si>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</si>
  <si>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</si>
  <si>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</si>
  <si>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</si>
  <si>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</si>
  <si>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</si>
  <si>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</si>
  <si>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</si>
  <si>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</si>
  <si>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</si>
  <si>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</si>
  <si>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</si>
  <si>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</si>
  <si>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</si>
  <si>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</si>
  <si>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</si>
  <si>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</si>
  <si>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</si>
  <si>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</si>
  <si>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</si>
  <si>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</si>
  <si>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</si>
  <si>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</si>
  <si>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</si>
  <si>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</si>
  <si>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</si>
  <si>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</si>
  <si>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</si>
  <si>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</si>
  <si>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</si>
  <si>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</si>
  <si>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</si>
  <si>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</si>
  <si>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</si>
  <si>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</si>
  <si>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</si>
  <si>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</si>
  <si>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</si>
  <si>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</si>
  <si>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</si>
  <si>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</si>
  <si>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</si>
  <si>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</si>
  <si>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</si>
  <si>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</si>
  <si>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</si>
  <si>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</si>
  <si>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</si>
  <si>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</si>
  <si>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</si>
  <si>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</si>
  <si>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</si>
  <si>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</si>
  <si>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</si>
  <si>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</si>
  <si>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</si>
  <si>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</si>
  <si>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</si>
  <si>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</si>
  <si>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</si>
  <si>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</si>
  <si>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</si>
  <si>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</si>
  <si>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</si>
  <si>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</si>
  <si>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</si>
  <si>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</si>
  <si>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</si>
  <si>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</si>
  <si>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</si>
  <si>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</si>
  <si>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</si>
  <si>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</si>
  <si>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</si>
  <si>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</si>
  <si>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</si>
  <si>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</si>
  <si>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</si>
  <si>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</si>
  <si>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</si>
  <si>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</si>
  <si>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</si>
  <si>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</si>
  <si>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</si>
  <si>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</si>
  <si>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</si>
  <si>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</si>
  <si>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</si>
  <si>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</si>
  <si>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</si>
  <si>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</si>
  <si>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</si>
  <si>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</si>
  <si>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</si>
  <si>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</si>
  <si>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</si>
  <si>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</si>
  <si>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</si>
  <si>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</si>
  <si>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</si>
  <si>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</si>
  <si>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</si>
  <si>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</si>
  <si>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</si>
  <si>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</si>
  <si>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</si>
  <si>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</si>
  <si>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</si>
  <si>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</si>
  <si>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</si>
  <si>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</si>
  <si>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</si>
  <si>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</si>
  <si>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</si>
  <si>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</si>
  <si>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</si>
  <si>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</si>
  <si>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</si>
  <si>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</si>
  <si>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</si>
  <si>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</si>
  <si>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</si>
  <si>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</si>
  <si>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</si>
  <si>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</si>
  <si>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</si>
  <si>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</si>
  <si>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</si>
  <si>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</si>
  <si>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</si>
  <si>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</si>
  <si>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</si>
  <si>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</si>
  <si>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</si>
  <si>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</si>
  <si>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</si>
  <si>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</si>
  <si>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</si>
  <si>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</si>
  <si>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</si>
  <si>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</si>
  <si>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</si>
  <si>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</si>
  <si>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</si>
  <si>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</si>
  <si>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</si>
  <si>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</si>
  <si>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</si>
  <si>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</si>
  <si>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</si>
  <si>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</si>
  <si>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</si>
  <si>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</si>
  <si>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</si>
  <si>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</si>
  <si>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</si>
  <si>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</si>
  <si>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</si>
  <si>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</si>
  <si>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</si>
  <si>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</si>
  <si>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</si>
  <si>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</si>
  <si>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</si>
  <si>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</si>
  <si>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</si>
  <si>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</si>
  <si>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</si>
  <si>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</si>
  <si>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</si>
  <si>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</si>
  <si>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</si>
  <si>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</si>
  <si>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</si>
  <si>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</si>
  <si>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</si>
  <si>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</si>
  <si>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</si>
  <si>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</si>
  <si>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</si>
  <si>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</si>
  <si>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</si>
  <si>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</si>
  <si>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</si>
  <si>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</si>
  <si>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</si>
  <si>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</si>
  <si>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</si>
  <si>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</si>
  <si>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</si>
  <si>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</si>
  <si>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</si>
  <si>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</si>
  <si>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</si>
  <si>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</si>
  <si>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</si>
  <si>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</si>
  <si>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</si>
  <si>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</si>
  <si>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</si>
  <si>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</si>
  <si>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</si>
  <si>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</si>
  <si>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</si>
  <si>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</si>
  <si>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</si>
  <si>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</si>
  <si>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</si>
  <si>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</si>
  <si>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</si>
  <si>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</si>
  <si>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</si>
  <si>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</si>
  <si>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</si>
  <si>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</si>
  <si>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</si>
  <si>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</si>
  <si>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</si>
  <si>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</si>
  <si>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</si>
  <si>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</si>
  <si>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</si>
  <si>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</si>
  <si>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</si>
  <si>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</si>
  <si>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</si>
  <si>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</si>
  <si>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</si>
  <si>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</si>
  <si>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</si>
  <si>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</si>
  <si>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</si>
  <si>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</si>
  <si>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</si>
  <si>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</si>
  <si>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</si>
  <si>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</si>
  <si>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</si>
  <si>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</si>
  <si>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</si>
  <si>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</si>
  <si>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</si>
  <si>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</si>
  <si>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</si>
  <si>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</si>
  <si>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</si>
  <si>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</si>
  <si>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</si>
  <si>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</si>
  <si>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</si>
  <si>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</si>
  <si>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</si>
  <si>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</si>
  <si>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</si>
  <si>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</si>
  <si>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</si>
  <si>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</si>
  <si>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</si>
  <si>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</si>
  <si>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</si>
  <si>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</si>
  <si>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</si>
  <si>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</si>
  <si>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</si>
  <si>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</si>
  <si>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</si>
  <si>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</si>
  <si>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</si>
  <si>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</si>
  <si>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</si>
  <si>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</si>
  <si>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</si>
  <si>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</si>
  <si>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</si>
  <si>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</si>
  <si>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</si>
  <si>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</si>
  <si>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</si>
  <si>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</si>
  <si>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</si>
  <si>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</si>
  <si>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</si>
  <si>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</si>
  <si>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</si>
  <si>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</si>
  <si>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</si>
  <si>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</si>
  <si>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</si>
  <si>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</si>
  <si>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</si>
  <si>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</si>
  <si>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</si>
  <si>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</si>
  <si>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</si>
  <si>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</si>
  <si>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</si>
  <si>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</si>
  <si>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</si>
  <si>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</si>
  <si>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</si>
  <si>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</si>
  <si>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</si>
  <si>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</si>
  <si>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</si>
  <si>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</si>
  <si>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</si>
  <si>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</si>
  <si>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</si>
  <si>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</si>
  <si>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</si>
  <si>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</si>
  <si>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</si>
  <si>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</si>
  <si>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</si>
  <si>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</si>
  <si>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</si>
  <si>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</si>
  <si>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</si>
  <si>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</si>
  <si>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</si>
  <si>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</si>
  <si>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</si>
  <si>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</si>
  <si>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</si>
  <si>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</si>
  <si>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</si>
  <si>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</si>
  <si>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</si>
  <si>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</si>
  <si>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</si>
  <si>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</si>
  <si>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</si>
  <si>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</si>
  <si>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</si>
  <si>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</si>
  <si>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</si>
  <si>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</si>
  <si>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</si>
  <si>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</si>
  <si>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</si>
  <si>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</si>
  <si>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</si>
  <si>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</si>
  <si>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</si>
  <si>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</si>
  <si>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</si>
  <si>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</si>
  <si>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</si>
  <si>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</si>
  <si>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</si>
  <si>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</si>
  <si>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</si>
  <si>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</si>
  <si>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</si>
  <si>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</si>
  <si>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</si>
  <si>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</si>
  <si>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</si>
  <si>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</si>
  <si>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</si>
  <si>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</si>
  <si>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</si>
  <si>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</si>
  <si>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</si>
  <si>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</si>
  <si>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</si>
  <si>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</si>
  <si>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</si>
  <si>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</si>
  <si>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</si>
  <si>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</si>
  <si>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</si>
  <si>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</si>
  <si>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</si>
  <si>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</si>
  <si>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</si>
  <si>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</si>
  <si>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</si>
  <si>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</si>
  <si>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</si>
  <si>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</si>
  <si>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</si>
  <si>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</si>
  <si>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</si>
  <si>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</si>
  <si>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</si>
  <si>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</si>
  <si>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</si>
  <si>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</si>
  <si>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</si>
  <si>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</si>
  <si>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</si>
  <si>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</si>
  <si>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</si>
  <si>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</si>
  <si>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</si>
  <si>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</si>
  <si>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</si>
  <si>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</si>
  <si>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</si>
  <si>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</si>
  <si>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</si>
  <si>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</si>
  <si>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</si>
  <si>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</si>
  <si>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</si>
  <si>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</si>
  <si>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</si>
  <si>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</si>
  <si>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</si>
  <si>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</si>
  <si>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</si>
  <si>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</si>
  <si>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</si>
  <si>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</si>
  <si>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</si>
  <si>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</si>
  <si>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</si>
  <si>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</si>
  <si>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</si>
  <si>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</si>
  <si>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</si>
  <si>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</si>
  <si>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</si>
  <si>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</si>
  <si>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</si>
  <si>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</si>
  <si>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</si>
  <si>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</si>
  <si>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</si>
  <si>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</si>
  <si>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</si>
  <si>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</si>
  <si>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</si>
  <si>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</si>
  <si>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</si>
  <si>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</si>
  <si>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</si>
  <si>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</si>
  <si>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</si>
  <si>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</si>
  <si>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</si>
  <si>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</si>
  <si>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</si>
  <si>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</si>
  <si>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</si>
  <si>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</si>
  <si>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</si>
  <si>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</si>
  <si>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</si>
  <si>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</si>
  <si>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</si>
  <si>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</si>
  <si>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</si>
  <si>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</si>
  <si>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</si>
  <si>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</si>
  <si>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</si>
  <si>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</si>
  <si>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</si>
  <si>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</si>
  <si>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</si>
  <si>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</si>
  <si>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</si>
  <si>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</si>
  <si>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</si>
  <si>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</si>
  <si>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</si>
  <si>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</si>
  <si>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</si>
  <si>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</si>
  <si>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</si>
  <si>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</si>
  <si>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</si>
  <si>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</si>
  <si>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</si>
  <si>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</si>
  <si>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</si>
  <si>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</si>
  <si>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</si>
  <si>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</si>
  <si>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</si>
  <si>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</si>
  <si>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</si>
  <si>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</si>
  <si>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</si>
  <si>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</si>
  <si>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</si>
  <si>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</si>
  <si>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</si>
  <si>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</si>
  <si>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</si>
  <si>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</si>
  <si>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</si>
  <si>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</si>
  <si>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</si>
  <si>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</si>
  <si>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</si>
  <si>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</si>
  <si>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</si>
  <si>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</si>
  <si>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</si>
  <si>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</si>
  <si>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</si>
  <si>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</si>
  <si>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</si>
  <si>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</si>
  <si>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</si>
  <si>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</si>
  <si>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</si>
  <si>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</si>
  <si>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</si>
  <si>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</si>
  <si>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</si>
  <si>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</si>
  <si>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</si>
  <si>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</si>
  <si>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</si>
  <si>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</si>
  <si>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</si>
  <si>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</si>
  <si>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</si>
  <si>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</si>
  <si>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</si>
  <si>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</si>
  <si>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</si>
  <si>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</si>
  <si>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</si>
  <si>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</si>
  <si>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</si>
  <si>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</si>
  <si>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</si>
  <si>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</si>
  <si>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</si>
  <si>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</si>
  <si>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</si>
  <si>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</si>
  <si>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</si>
  <si>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</si>
  <si>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</si>
  <si>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</si>
  <si>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</si>
  <si>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</si>
  <si>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</si>
  <si>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</si>
  <si>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</si>
  <si>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</si>
  <si>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</si>
  <si>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</si>
  <si>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</si>
  <si>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</si>
  <si>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</si>
  <si>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</si>
  <si>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</si>
  <si>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</si>
  <si>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</si>
  <si>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</si>
  <si>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</si>
  <si>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</si>
  <si>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</si>
  <si>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</si>
  <si>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</si>
  <si>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</si>
  <si>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</si>
  <si>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</si>
  <si>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</si>
  <si>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</si>
  <si>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</si>
  <si>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</si>
  <si>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</si>
  <si>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</si>
  <si>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</si>
  <si>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</si>
  <si>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</si>
  <si>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</si>
  <si>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</si>
  <si>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</si>
  <si>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</si>
  <si>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</si>
  <si>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</si>
  <si>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</si>
  <si>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</si>
  <si>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</si>
  <si>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</si>
  <si>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</si>
  <si>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</si>
  <si>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</si>
  <si>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</si>
  <si>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</si>
  <si>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</si>
  <si>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</si>
  <si>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</si>
  <si>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</si>
  <si>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</si>
  <si>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</si>
  <si>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</si>
  <si>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</si>
  <si>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</si>
  <si>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</si>
  <si>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</si>
  <si>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</si>
  <si>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</si>
  <si>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</si>
  <si>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</si>
  <si>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</si>
  <si>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</si>
  <si>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</si>
  <si>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</si>
  <si>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</si>
  <si>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</si>
  <si>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</si>
  <si>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</si>
  <si>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</si>
  <si>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</si>
  <si>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</si>
  <si>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</si>
  <si>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</si>
  <si>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</si>
  <si>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</si>
  <si>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</si>
  <si>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</si>
  <si>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</si>
  <si>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</si>
  <si>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</si>
  <si>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</si>
  <si>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</si>
  <si>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</si>
  <si>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</si>
  <si>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</si>
  <si>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</si>
  <si>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</si>
  <si>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</si>
  <si>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</si>
  <si>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</si>
  <si>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</si>
  <si>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</si>
  <si>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</si>
  <si>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</si>
  <si>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</si>
  <si>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</si>
  <si>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</si>
  <si>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</si>
  <si>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</si>
  <si>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</si>
  <si>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</si>
  <si>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</si>
  <si>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</si>
  <si>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</si>
  <si>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</si>
  <si>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</si>
  <si>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</si>
  <si>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</si>
  <si>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</si>
  <si>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</si>
  <si>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</si>
  <si>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</si>
  <si>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</si>
  <si>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</si>
  <si>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</si>
  <si>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</si>
  <si>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</si>
  <si>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</si>
  <si>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</si>
  <si>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</si>
  <si>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</si>
  <si>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</si>
  <si>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</si>
  <si>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</si>
  <si>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</si>
  <si>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</si>
  <si>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</si>
  <si>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</si>
  <si>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</si>
  <si>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</si>
  <si>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</si>
  <si>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</si>
  <si>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</si>
  <si>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</si>
  <si>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</si>
  <si>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</si>
  <si>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</si>
  <si>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</si>
  <si>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</si>
  <si>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</si>
  <si>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</si>
  <si>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</si>
  <si>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</si>
  <si>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</si>
  <si>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</si>
  <si>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</si>
  <si>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</si>
  <si>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</si>
  <si>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</si>
  <si>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</si>
  <si>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</si>
  <si>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</si>
  <si>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</si>
  <si>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</si>
  <si>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</si>
  <si>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</si>
  <si>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</si>
  <si>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</si>
  <si>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</si>
  <si>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</si>
  <si>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</si>
  <si>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</si>
  <si>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</si>
  <si>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</si>
  <si>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</si>
  <si>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</si>
  <si>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</si>
  <si>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</si>
  <si>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</si>
  <si>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</si>
  <si>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</si>
  <si>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</si>
  <si>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</si>
  <si>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</si>
  <si>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</si>
  <si>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</si>
  <si>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</si>
  <si>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</si>
  <si>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</si>
  <si>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</si>
  <si>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</si>
  <si>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</si>
  <si>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</si>
  <si>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</si>
  <si>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</si>
  <si>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</si>
  <si>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</si>
  <si>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</si>
  <si>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</si>
  <si>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</si>
  <si>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</si>
  <si>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</si>
  <si>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</si>
  <si>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</si>
  <si>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</si>
  <si>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</si>
  <si>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</si>
  <si>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</si>
  <si>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</si>
  <si>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</si>
  <si>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</si>
  <si>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</si>
  <si>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</si>
  <si>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</si>
  <si>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</si>
  <si>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</si>
  <si>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</si>
  <si>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</si>
  <si>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</si>
  <si>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</si>
  <si>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</si>
  <si>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</si>
  <si>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</si>
  <si>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</si>
  <si>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</si>
  <si>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</si>
  <si>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</si>
  <si>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</si>
  <si>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</si>
  <si>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</si>
  <si>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</si>
  <si>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</si>
  <si>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</si>
  <si>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</si>
  <si>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</si>
  <si>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</si>
  <si>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</si>
  <si>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</si>
  <si>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</si>
  <si>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</si>
  <si>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</si>
  <si>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</si>
  <si>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</si>
  <si>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</si>
  <si>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</si>
  <si>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</si>
  <si>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</si>
  <si>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</si>
  <si>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</si>
  <si>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</si>
  <si>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</si>
  <si>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</si>
  <si>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</si>
  <si>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</si>
  <si>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</si>
  <si>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</si>
  <si>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</si>
  <si>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</si>
  <si>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</si>
  <si>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</si>
  <si>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</si>
  <si>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</si>
  <si>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</si>
  <si>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</si>
  <si>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</si>
  <si>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</si>
  <si>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</si>
  <si>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</si>
  <si>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</si>
  <si>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</si>
  <si>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</si>
  <si>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</si>
  <si>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</si>
  <si>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</si>
  <si>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</si>
  <si>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</si>
  <si>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</si>
  <si>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</si>
  <si>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</si>
  <si>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</si>
  <si>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</si>
  <si>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</si>
  <si>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</si>
  <si>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</si>
  <si>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</si>
  <si>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</si>
  <si>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</si>
  <si>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</si>
  <si>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</si>
  <si>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</si>
  <si>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</si>
  <si>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</si>
  <si>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</si>
  <si>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</si>
  <si>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</si>
  <si>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</si>
  <si>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</si>
  <si>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</si>
  <si>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</si>
  <si>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</si>
  <si>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</si>
  <si>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</si>
  <si>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</si>
  <si>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</si>
  <si>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</si>
  <si>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</si>
  <si>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</si>
  <si>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</si>
  <si>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</si>
  <si>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</si>
  <si>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</si>
  <si>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</si>
  <si>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</si>
  <si>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</si>
  <si>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</si>
  <si>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</si>
  <si>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</si>
  <si>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</si>
  <si>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</si>
  <si>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</si>
  <si>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</si>
  <si>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</si>
  <si>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</si>
  <si>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</si>
  <si>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</si>
  <si>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</si>
  <si>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</si>
  <si>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</si>
  <si>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</si>
  <si>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</si>
  <si>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</si>
  <si>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</si>
  <si>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</si>
  <si>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</si>
  <si>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</si>
  <si>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</si>
  <si>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</si>
  <si>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</si>
  <si>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</si>
  <si>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</si>
  <si>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</si>
  <si>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</si>
  <si>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</si>
  <si>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</si>
  <si>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</si>
  <si>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</si>
  <si>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</si>
  <si>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</si>
  <si>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</si>
  <si>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</si>
  <si>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</si>
  <si>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</si>
  <si>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</si>
  <si>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</si>
  <si>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</si>
  <si>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</si>
  <si>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</si>
  <si>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</si>
  <si>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</si>
  <si>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</si>
  <si>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</si>
  <si>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</si>
  <si>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</si>
  <si>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</si>
  <si>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</si>
  <si>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</si>
  <si>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</si>
  <si>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</si>
  <si>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</si>
  <si>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</si>
  <si>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</si>
  <si>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</si>
  <si>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</si>
  <si>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</si>
  <si>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</si>
  <si>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</si>
  <si>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</si>
  <si>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</si>
  <si>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</si>
  <si>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</si>
  <si>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</si>
  <si>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</si>
  <si>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</si>
  <si>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</si>
  <si>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</si>
  <si>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</si>
  <si>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</si>
  <si>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</si>
  <si>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</si>
  <si>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</si>
  <si>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</si>
  <si>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</si>
  <si>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</si>
  <si>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</si>
  <si>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</si>
  <si>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</si>
  <si>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</si>
  <si>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</si>
  <si>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</si>
  <si>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</si>
  <si>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</si>
  <si>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</si>
  <si>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</si>
  <si>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</si>
  <si>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</si>
  <si>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</si>
  <si>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</si>
  <si>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</si>
  <si>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</si>
  <si>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</si>
  <si>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</si>
  <si>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</si>
  <si>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</si>
  <si>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</si>
  <si>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</si>
  <si>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</si>
  <si>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</si>
  <si>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</si>
  <si>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</si>
  <si>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</si>
  <si>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</si>
  <si>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</si>
  <si>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</si>
  <si>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</si>
  <si>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</si>
  <si>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</si>
  <si>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</si>
  <si>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</si>
  <si>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</si>
  <si>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</si>
  <si>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</si>
  <si>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</si>
  <si>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</si>
  <si>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</si>
  <si>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</si>
  <si>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</si>
  <si>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</si>
  <si>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</si>
  <si>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</si>
  <si>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</si>
  <si>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</si>
  <si>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</si>
  <si>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</si>
  <si>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</si>
  <si>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</si>
  <si>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</si>
  <si>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</si>
  <si>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</si>
  <si>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</si>
  <si>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</si>
  <si>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</si>
  <si>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</si>
  <si>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</si>
  <si>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</si>
  <si>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</si>
  <si>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</si>
  <si>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</si>
  <si>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</si>
  <si>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</si>
  <si>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</si>
  <si>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</si>
  <si>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</si>
  <si>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</si>
  <si>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</si>
  <si>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</si>
  <si>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</si>
  <si>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</si>
  <si>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</si>
  <si>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</si>
  <si>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</si>
  <si>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</si>
  <si>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</si>
  <si>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</si>
  <si>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</si>
  <si>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</si>
  <si>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</si>
  <si>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</si>
  <si>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</si>
  <si>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</si>
  <si>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</si>
  <si>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</si>
  <si>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</si>
  <si>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</si>
  <si>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</si>
  <si>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</si>
  <si>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</si>
  <si>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</si>
  <si>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</si>
  <si>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</si>
  <si>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</si>
  <si>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</si>
  <si>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</si>
  <si>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</si>
  <si>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</si>
  <si>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</si>
  <si>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</si>
  <si>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</si>
  <si>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</si>
  <si>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</si>
  <si>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</si>
  <si>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</si>
  <si>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</si>
  <si>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</si>
  <si>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</si>
  <si>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</si>
  <si>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</si>
  <si>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</si>
  <si>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</si>
  <si>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</si>
  <si>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</si>
  <si>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</si>
  <si>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</si>
  <si>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</si>
  <si>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</si>
  <si>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</si>
  <si>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</si>
  <si>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</si>
  <si>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</si>
  <si>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</si>
  <si>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</si>
  <si>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</si>
  <si>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</si>
  <si>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</si>
  <si>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</si>
  <si>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</si>
  <si>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</si>
  <si>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</si>
  <si>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</si>
  <si>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</si>
  <si>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</si>
  <si>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</si>
  <si>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</si>
  <si>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</si>
  <si>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</si>
  <si>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</si>
  <si>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</si>
  <si>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</si>
  <si>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</si>
  <si>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</si>
  <si>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</si>
  <si>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</si>
  <si>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</si>
  <si>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</si>
  <si>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</si>
  <si>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</si>
  <si>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</si>
  <si>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</si>
  <si>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</si>
  <si>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</si>
  <si>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</si>
  <si>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</si>
  <si>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</si>
  <si>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</si>
  <si>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</si>
  <si>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</si>
  <si>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</si>
  <si>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</si>
  <si>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</si>
  <si>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</si>
  <si>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</si>
  <si>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</si>
  <si>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</si>
  <si>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</si>
  <si>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</si>
  <si>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</si>
  <si>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</si>
  <si>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</si>
  <si>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</si>
  <si>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</si>
  <si>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</si>
  <si>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</si>
  <si>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</si>
  <si>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</si>
  <si>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</si>
  <si>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</si>
  <si>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</si>
  <si>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</si>
  <si>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</si>
  <si>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</si>
  <si>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</si>
  <si>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</si>
  <si>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</si>
  <si>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</si>
  <si>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</si>
  <si>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</si>
  <si>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</si>
  <si>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</si>
  <si>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</si>
  <si>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</si>
  <si>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</si>
  <si>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</si>
  <si>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</si>
  <si>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</si>
  <si>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</si>
  <si>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</si>
  <si>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</si>
  <si>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</si>
  <si>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</si>
  <si>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</si>
  <si>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</si>
  <si>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</si>
  <si>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</si>
  <si>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</si>
  <si>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</si>
  <si>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</si>
  <si>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</si>
  <si>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</si>
  <si>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</si>
  <si>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</si>
  <si>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</si>
  <si>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</si>
  <si>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</si>
  <si>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</si>
  <si>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</si>
  <si>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</si>
  <si>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</si>
  <si>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</si>
  <si>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</si>
  <si>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</si>
  <si>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</si>
  <si>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</si>
  <si>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</si>
  <si>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</si>
  <si>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</si>
  <si>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</si>
  <si>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</si>
  <si>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</si>
  <si>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</si>
  <si>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</si>
  <si>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</si>
  <si>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</si>
  <si>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</si>
  <si>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</si>
  <si>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</si>
  <si>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</si>
  <si>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</si>
  <si>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</si>
  <si>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</si>
  <si>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</si>
  <si>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</si>
  <si>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</si>
  <si>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</si>
  <si>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</si>
  <si>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</si>
  <si>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</si>
  <si>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</si>
  <si>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</si>
  <si>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</si>
  <si>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</si>
  <si>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</si>
  <si>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</si>
  <si>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</si>
  <si>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</si>
  <si>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</si>
  <si>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</si>
  <si>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</si>
  <si>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</si>
  <si>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</si>
  <si>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</si>
  <si>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</si>
  <si>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</si>
  <si>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</si>
  <si>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</si>
  <si>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</si>
  <si>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</si>
  <si>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</si>
  <si>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</si>
  <si>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</si>
  <si>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</si>
  <si>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</si>
  <si>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</si>
  <si>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</si>
  <si>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</si>
  <si>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</si>
  <si>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</si>
  <si>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</si>
  <si>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</si>
  <si>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</si>
  <si>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</si>
  <si>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</si>
  <si>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</si>
  <si>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</si>
  <si>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</si>
  <si>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</si>
  <si>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</si>
  <si>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</si>
  <si>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</si>
  <si>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</si>
  <si>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</si>
  <si>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</si>
  <si>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</si>
  <si>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</si>
  <si>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</si>
  <si>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</si>
  <si>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</si>
  <si>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</si>
  <si>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</si>
  <si>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</si>
  <si>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</si>
  <si>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</si>
  <si>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</si>
  <si>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</si>
  <si>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</si>
  <si>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</si>
  <si>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</si>
  <si>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</si>
  <si>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</si>
  <si>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</si>
  <si>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</si>
  <si>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</si>
  <si>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</si>
  <si>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</si>
  <si>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</si>
  <si>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</si>
  <si>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</si>
  <si>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</si>
  <si>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</si>
  <si>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</si>
  <si>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</si>
  <si>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</si>
  <si>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</si>
  <si>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</si>
  <si>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</si>
  <si>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</si>
  <si>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</si>
  <si>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</si>
  <si>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</si>
  <si>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</si>
  <si>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</si>
  <si>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</si>
  <si>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</si>
  <si>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</si>
  <si>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</si>
  <si>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</si>
  <si>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</si>
  <si>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</si>
  <si>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</si>
  <si>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</si>
  <si>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</si>
  <si>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</si>
  <si>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</si>
  <si>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</si>
  <si>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</si>
  <si>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</si>
  <si>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</si>
  <si>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</si>
  <si>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</si>
  <si>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</si>
  <si>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</si>
  <si>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</si>
  <si>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</si>
  <si>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</si>
  <si>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</si>
  <si>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</si>
  <si>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</si>
  <si>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</si>
  <si>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</si>
  <si>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</si>
  <si>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</si>
  <si>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</si>
  <si>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</si>
  <si>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</si>
  <si>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</si>
  <si>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</si>
  <si>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</si>
  <si>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</si>
  <si>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</si>
  <si>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</si>
  <si>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</si>
  <si>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</si>
  <si>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</si>
  <si>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</si>
  <si>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</si>
  <si>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</si>
  <si>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</si>
  <si>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</si>
  <si>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</si>
  <si>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</si>
  <si>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</si>
  <si>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</si>
  <si>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</si>
  <si>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</si>
  <si>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</si>
  <si>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</si>
  <si>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</si>
  <si>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</si>
  <si>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</si>
  <si>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</si>
  <si>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</si>
  <si>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</si>
  <si>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</si>
  <si>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</si>
  <si>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</si>
  <si>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</si>
  <si>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</si>
  <si>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</si>
  <si>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</si>
  <si>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</si>
  <si>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</si>
  <si>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</si>
  <si>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</si>
  <si>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</si>
  <si>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</si>
  <si>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</si>
  <si>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</si>
  <si>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</si>
  <si>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</si>
  <si>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</si>
  <si>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</si>
  <si>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</si>
  <si>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</si>
  <si>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</si>
  <si>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</si>
  <si>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</si>
  <si>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</si>
  <si>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</si>
  <si>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</si>
  <si>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</si>
  <si>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</si>
  <si>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</si>
  <si>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</si>
  <si>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</si>
  <si>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</si>
  <si>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</si>
  <si>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</si>
  <si>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</si>
  <si>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</si>
  <si>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</si>
  <si>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</si>
  <si>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</si>
  <si>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</si>
  <si>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</si>
  <si>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</si>
  <si>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</si>
  <si>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</si>
  <si>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</si>
  <si>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</si>
  <si>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</si>
  <si>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</si>
  <si>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</si>
  <si>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</si>
  <si>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</si>
  <si>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</si>
  <si>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</si>
  <si>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</si>
  <si>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</si>
  <si>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</si>
  <si>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</si>
  <si>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</si>
  <si>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</si>
  <si>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</si>
  <si>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</si>
  <si>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</si>
  <si>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</si>
  <si>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</si>
  <si>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</si>
  <si>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</si>
  <si>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</si>
  <si>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</si>
  <si>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</si>
  <si>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</si>
  <si>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</si>
  <si>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</si>
  <si>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</si>
  <si>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</si>
  <si>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</si>
  <si>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</si>
  <si>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</si>
  <si>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</si>
  <si>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</si>
  <si>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</si>
  <si>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</si>
  <si>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</si>
  <si>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</si>
  <si>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</si>
  <si>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</si>
  <si>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</si>
  <si>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</si>
  <si>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</si>
  <si>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</si>
  <si>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</si>
  <si>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</si>
  <si>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</si>
  <si>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</si>
  <si>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</si>
  <si>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</si>
  <si>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</si>
  <si>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</si>
  <si>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</si>
  <si>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</si>
  <si>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</si>
  <si>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</si>
  <si>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</si>
  <si>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</si>
  <si>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</si>
  <si>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</si>
  <si>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</si>
  <si>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</si>
  <si>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</si>
  <si>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</si>
  <si>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</si>
  <si>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</si>
  <si>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</si>
  <si>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</si>
  <si>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</si>
  <si>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</si>
  <si>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</si>
  <si>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</si>
  <si>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</si>
  <si>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</si>
  <si>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</si>
  <si>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</si>
  <si>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</si>
  <si>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</si>
  <si>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</si>
  <si>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</si>
  <si>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</si>
  <si>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</si>
  <si>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</si>
  <si>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</si>
  <si>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</si>
  <si>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</si>
  <si>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</si>
  <si>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</si>
  <si>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</si>
  <si>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</si>
  <si>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</si>
  <si>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</si>
  <si>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</si>
  <si>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</si>
  <si>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</si>
  <si>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</si>
  <si>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</si>
  <si>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</si>
  <si>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</si>
  <si>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</si>
  <si>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</si>
  <si>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</si>
  <si>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</si>
  <si>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</si>
  <si>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</si>
  <si>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</si>
  <si>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</si>
  <si>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</si>
  <si>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</si>
  <si>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</si>
  <si>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</si>
  <si>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</si>
  <si>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</si>
  <si>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</si>
  <si>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</si>
  <si>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</si>
  <si>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</si>
  <si>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</si>
  <si>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</si>
  <si>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</si>
  <si>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</si>
  <si>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</si>
  <si>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</si>
  <si>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</si>
  <si>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</si>
  <si>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</si>
  <si>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</si>
  <si>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</si>
  <si>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</si>
  <si>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</si>
  <si>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</si>
  <si>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</si>
  <si>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</si>
  <si>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</si>
  <si>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</si>
  <si>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</si>
  <si>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</si>
  <si>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</si>
  <si>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</si>
  <si>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</si>
  <si>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</si>
  <si>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</si>
  <si>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</si>
  <si>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</si>
  <si>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</si>
  <si>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</si>
  <si>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</si>
  <si>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</si>
  <si>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</si>
  <si>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</si>
  <si>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</si>
  <si>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</si>
  <si>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</si>
  <si>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</si>
  <si>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</si>
  <si>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</si>
  <si>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</si>
  <si>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</si>
  <si>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</si>
  <si>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</si>
  <si>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</si>
  <si>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</si>
  <si>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</si>
  <si>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</si>
  <si>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</si>
  <si>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</si>
  <si>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</si>
  <si>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</si>
  <si>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</si>
  <si>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</si>
  <si>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</si>
  <si>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</si>
  <si>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</si>
  <si>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</si>
  <si>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</si>
  <si>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</si>
  <si>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</si>
  <si>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</si>
  <si>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</si>
  <si>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</si>
  <si>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</si>
  <si>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</si>
  <si>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</si>
  <si>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</si>
  <si>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</si>
  <si>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</si>
  <si>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</si>
  <si>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</si>
  <si>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</si>
  <si>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</si>
  <si>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</si>
  <si>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</si>
  <si>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</si>
  <si>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</si>
  <si>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</si>
  <si>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</si>
  <si>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</si>
  <si>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</si>
  <si>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</si>
  <si>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</si>
  <si>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</si>
  <si>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</si>
  <si>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</si>
  <si>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</si>
  <si>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</si>
  <si>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</si>
  <si>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</si>
  <si>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</si>
  <si>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</si>
  <si>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</si>
  <si>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</si>
  <si>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</si>
  <si>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</si>
  <si>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</si>
  <si>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</si>
  <si>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</si>
  <si>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</si>
  <si>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</si>
  <si>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</si>
  <si>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</si>
  <si>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</si>
  <si>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</si>
  <si>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</si>
  <si>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</si>
  <si>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</si>
  <si>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</si>
  <si>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</si>
  <si>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</si>
  <si>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</si>
  <si>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</si>
  <si>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</si>
  <si>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</si>
  <si>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</si>
  <si>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</si>
  <si>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</si>
  <si>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</si>
  <si>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</si>
  <si>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</si>
  <si>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</si>
  <si>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</si>
  <si>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</si>
  <si>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</si>
  <si>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</si>
  <si>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</si>
  <si>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</si>
  <si>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</si>
  <si>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</si>
  <si>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</si>
  <si>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</si>
  <si>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</si>
  <si>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</si>
  <si>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</si>
  <si>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</si>
  <si>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</si>
  <si>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</si>
  <si>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</si>
  <si>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</si>
  <si>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</si>
  <si>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</si>
  <si>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</si>
  <si>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</si>
  <si>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</si>
  <si>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</si>
  <si>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</si>
  <si>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</si>
  <si>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</si>
  <si>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</si>
  <si>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</si>
  <si>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</si>
  <si>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</si>
  <si>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</si>
  <si>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</si>
  <si>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</si>
  <si>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</si>
  <si>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</si>
  <si>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</si>
  <si>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</si>
  <si>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</si>
  <si>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</si>
  <si>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</si>
  <si>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</si>
  <si>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</si>
  <si>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</si>
  <si>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</si>
  <si>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</si>
  <si>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</si>
  <si>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</si>
  <si>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</si>
  <si>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</si>
  <si>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</si>
  <si>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</si>
  <si>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</si>
  <si>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</si>
  <si>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</si>
  <si>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</si>
  <si>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</si>
  <si>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</si>
  <si>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</si>
  <si>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</si>
  <si>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</si>
  <si>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</si>
  <si>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</si>
  <si>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</si>
  <si>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</si>
  <si>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</si>
  <si>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</si>
  <si>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</si>
  <si>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</si>
  <si>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</si>
  <si>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</si>
  <si>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</si>
  <si>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</si>
  <si>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</si>
  <si>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</si>
  <si>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</si>
  <si>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</si>
  <si>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</si>
  <si>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</si>
  <si>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</si>
  <si>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</si>
  <si>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</si>
  <si>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</si>
  <si>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</si>
  <si>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</si>
  <si>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</si>
  <si>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</si>
  <si>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</si>
  <si>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</si>
  <si>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</si>
  <si>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</si>
  <si>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</si>
  <si>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</si>
  <si>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</si>
  <si>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</si>
  <si>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</si>
  <si>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</si>
  <si>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</si>
  <si>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</si>
  <si>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</si>
  <si>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</si>
  <si>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</si>
  <si>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</si>
  <si>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</si>
  <si>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</si>
  <si>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</si>
  <si>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</si>
  <si>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</si>
  <si>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</si>
  <si>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</si>
  <si>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</si>
  <si>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</si>
  <si>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</si>
  <si>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</si>
  <si>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</si>
  <si>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</si>
  <si>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</si>
  <si>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</si>
  <si>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</si>
  <si>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</si>
  <si>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</si>
  <si>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</si>
  <si>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</si>
  <si>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</si>
  <si>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</si>
  <si>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</si>
  <si>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</si>
  <si>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</si>
  <si>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</si>
  <si>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</si>
  <si>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</si>
  <si>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</si>
  <si>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</si>
  <si>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</si>
  <si>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</si>
  <si>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</si>
  <si>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</si>
  <si>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</si>
  <si>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</si>
  <si>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</si>
  <si>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</si>
  <si>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</si>
  <si>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</si>
  <si>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</si>
  <si>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</si>
  <si>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</si>
  <si>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</si>
  <si>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</si>
  <si>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</si>
  <si>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</si>
  <si>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</si>
  <si>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</si>
  <si>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</si>
  <si>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</si>
  <si>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</si>
  <si>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</si>
  <si>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</si>
  <si>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</si>
  <si>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</si>
  <si>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</si>
  <si>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</si>
  <si>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</si>
  <si>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</si>
  <si>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</si>
  <si>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</si>
  <si>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</si>
  <si>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</si>
  <si>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</si>
  <si>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</si>
  <si>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</si>
  <si>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</si>
  <si>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</si>
  <si>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</si>
  <si>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</si>
  <si>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</si>
  <si>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</si>
  <si>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</si>
  <si>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</si>
  <si>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</si>
  <si>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</si>
  <si>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</si>
  <si>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</si>
  <si>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</si>
  <si>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</si>
  <si>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</si>
  <si>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</si>
  <si>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</si>
  <si>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</si>
  <si>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</si>
  <si>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</si>
  <si>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</si>
  <si>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</si>
  <si>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</si>
  <si>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</si>
  <si>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</si>
  <si>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</si>
  <si>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</si>
  <si>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</si>
  <si>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</si>
  <si>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</si>
  <si>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</si>
  <si>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</si>
  <si>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</si>
  <si>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</si>
  <si>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</si>
  <si>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</si>
  <si>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</si>
  <si>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</si>
  <si>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</si>
  <si>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</si>
  <si>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</si>
  <si>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</si>
  <si>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</si>
  <si>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</si>
  <si>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</si>
  <si>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</si>
  <si>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</si>
  <si>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</si>
  <si>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</si>
  <si>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</si>
  <si>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</si>
  <si>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</si>
  <si>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</si>
  <si>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</si>
  <si>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</si>
  <si>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</si>
  <si>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</si>
  <si>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</si>
  <si>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</si>
  <si>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</si>
  <si>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</si>
  <si>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</si>
  <si>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</si>
  <si>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</si>
  <si>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</si>
  <si>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</si>
  <si>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</si>
  <si>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</si>
  <si>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</si>
  <si>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</si>
  <si>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</si>
  <si>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</si>
  <si>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</si>
  <si>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</si>
  <si>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</si>
  <si>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</si>
  <si>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</si>
  <si>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</si>
  <si>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</si>
  <si>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</si>
  <si>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</si>
  <si>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</si>
  <si>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</si>
  <si>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</si>
  <si>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</si>
  <si>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</si>
  <si>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</si>
  <si>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</si>
  <si>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</si>
  <si>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</si>
  <si>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</si>
  <si>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</si>
  <si>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</si>
  <si>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</si>
  <si>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</si>
  <si>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</si>
  <si>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</si>
  <si>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</si>
  <si>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</si>
  <si>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</si>
  <si>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</si>
  <si>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</si>
  <si>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</si>
  <si>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</si>
  <si>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</si>
  <si>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</si>
  <si>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</si>
  <si>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</si>
  <si>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</si>
  <si>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</si>
  <si>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</si>
  <si>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</si>
  <si>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</si>
  <si>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</si>
  <si>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</si>
  <si>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</si>
  <si>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</si>
  <si>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</si>
  <si>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</si>
  <si>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</si>
  <si>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</si>
  <si>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</si>
  <si>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</si>
  <si>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</si>
  <si>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</si>
  <si>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</si>
  <si>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</si>
  <si>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</si>
  <si>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</si>
  <si>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</si>
  <si>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</si>
  <si>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</si>
  <si>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</si>
  <si>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</si>
  <si>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</si>
  <si>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</si>
  <si>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</si>
  <si>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</si>
  <si>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</si>
  <si>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</si>
  <si>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</si>
  <si>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</si>
  <si>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</si>
  <si>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</si>
  <si>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</si>
  <si>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</si>
  <si>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</si>
  <si>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</si>
  <si>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</si>
  <si>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</si>
  <si>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</si>
  <si>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</si>
  <si>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</si>
  <si>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</si>
  <si>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</si>
  <si>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</si>
  <si>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</si>
  <si>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</si>
  <si>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</si>
  <si>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</si>
  <si>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</si>
  <si>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</si>
  <si>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</si>
  <si>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</si>
  <si>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</si>
  <si>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</si>
  <si>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</si>
  <si>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</si>
  <si>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</si>
  <si>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</si>
  <si>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</si>
  <si>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</si>
  <si>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</si>
  <si>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</si>
  <si>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</si>
  <si>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</si>
  <si>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</si>
  <si>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</si>
  <si>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</si>
  <si>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</si>
  <si>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</si>
  <si>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</si>
  <si>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</si>
  <si>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</si>
  <si>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</si>
  <si>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</si>
  <si>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</si>
  <si>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</si>
  <si>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</si>
  <si>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</si>
  <si>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</si>
  <si>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</si>
  <si>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</si>
  <si>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</si>
  <si>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</si>
  <si>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</si>
  <si>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</si>
  <si>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</si>
  <si>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</si>
  <si>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</si>
  <si>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</si>
  <si>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</si>
  <si>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</si>
  <si>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</si>
  <si>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</si>
  <si>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</si>
  <si>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</si>
  <si>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</si>
  <si>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</si>
  <si>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</si>
  <si>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</si>
  <si>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</si>
  <si>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</si>
  <si>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</si>
  <si>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</si>
  <si>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</si>
  <si>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</si>
  <si>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</si>
  <si>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</si>
  <si>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</si>
  <si>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</si>
  <si>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</si>
  <si>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</si>
  <si>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</si>
  <si>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</si>
  <si>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</si>
  <si>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</si>
  <si>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</si>
  <si>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</si>
  <si>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</si>
  <si>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</si>
  <si>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</si>
  <si>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</si>
  <si>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</si>
  <si>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</si>
  <si>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</si>
  <si>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</si>
  <si>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</si>
  <si>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</si>
  <si>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</si>
  <si>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</si>
  <si>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</si>
  <si>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</si>
  <si>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</si>
  <si>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</si>
  <si>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</si>
  <si>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</si>
  <si>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</si>
  <si>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</si>
  <si>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</si>
  <si>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</si>
  <si>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</si>
  <si>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</si>
  <si>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</si>
  <si>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</si>
  <si>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</si>
  <si>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</si>
  <si>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</si>
  <si>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</si>
  <si>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</si>
  <si>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</si>
  <si>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</si>
  <si>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</si>
  <si>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</si>
  <si>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</si>
  <si>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</si>
  <si>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</si>
  <si>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</si>
  <si>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</si>
  <si>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</si>
  <si>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</si>
  <si>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</si>
  <si>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</si>
  <si>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</si>
  <si>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</si>
  <si>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</si>
  <si>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</si>
  <si>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</si>
  <si>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</si>
  <si>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</si>
  <si>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</si>
  <si>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</si>
  <si>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</si>
  <si>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</si>
  <si>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</si>
  <si>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</si>
  <si>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</si>
  <si>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</si>
  <si>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</si>
  <si>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</si>
  <si>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</si>
  <si>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</si>
  <si>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</si>
  <si>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</si>
  <si>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</si>
  <si>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</si>
  <si>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</si>
  <si>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</si>
  <si>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</si>
  <si>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</si>
  <si>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</si>
  <si>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</si>
  <si>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</si>
  <si>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</si>
  <si>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</si>
  <si>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</si>
  <si>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</si>
  <si>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</si>
  <si>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</si>
  <si>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</si>
  <si>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</si>
  <si>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</si>
  <si>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</si>
  <si>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</si>
  <si>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</si>
  <si>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</si>
  <si>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</si>
  <si>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</si>
  <si>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</si>
  <si>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</si>
  <si>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</si>
  <si>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</si>
  <si>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</si>
  <si>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</si>
  <si>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</si>
  <si>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</si>
  <si>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</si>
  <si>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</si>
  <si>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</si>
  <si>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</si>
  <si>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</si>
  <si>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</si>
  <si>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</si>
  <si>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</si>
  <si>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</si>
  <si>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</si>
  <si>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</si>
  <si>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</si>
  <si>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</si>
  <si>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</si>
  <si>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</si>
  <si>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</si>
  <si>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</si>
  <si>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</si>
  <si>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</si>
  <si>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</si>
  <si>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</si>
  <si>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</si>
  <si>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</si>
  <si>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</si>
  <si>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</si>
  <si>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</si>
  <si>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</si>
  <si>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</si>
  <si>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</si>
  <si>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</si>
  <si>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</si>
  <si>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</si>
  <si>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</si>
  <si>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</si>
  <si>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</si>
  <si>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</si>
  <si>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</si>
  <si>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</si>
  <si>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</si>
  <si>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</si>
  <si>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</si>
  <si>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</si>
  <si>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</si>
  <si>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</si>
  <si>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</si>
  <si>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</si>
  <si>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</si>
  <si>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</si>
  <si>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</si>
  <si>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</si>
  <si>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</si>
  <si>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</si>
  <si>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</si>
  <si>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</si>
  <si>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</si>
  <si>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</si>
  <si>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</si>
  <si>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</si>
  <si>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</si>
  <si>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</si>
  <si>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</si>
  <si>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</si>
  <si>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</si>
  <si>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</si>
  <si>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</si>
  <si>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</si>
  <si>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</si>
  <si>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</si>
  <si>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</si>
  <si>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</si>
  <si>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</si>
  <si>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</si>
  <si>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</si>
  <si>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</si>
  <si>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</si>
  <si>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</si>
  <si>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</si>
  <si>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</si>
  <si>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</si>
  <si>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</si>
  <si>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</si>
  <si>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</si>
  <si>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</si>
  <si>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</si>
  <si>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</si>
  <si>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</si>
  <si>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</si>
  <si>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</si>
  <si>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</si>
  <si>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</si>
  <si>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</si>
  <si>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</si>
  <si>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</si>
  <si>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</si>
  <si>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</si>
  <si>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</si>
  <si>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</si>
  <si>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</si>
  <si>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</si>
  <si>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</si>
  <si>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</si>
  <si>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</si>
  <si>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</si>
  <si>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</si>
  <si>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</si>
  <si>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</si>
  <si>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</si>
  <si>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</si>
  <si>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</si>
  <si>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</si>
  <si>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</si>
  <si>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</si>
  <si>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</si>
  <si>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</si>
  <si>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</si>
  <si>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</si>
  <si>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</si>
  <si>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</si>
  <si>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</si>
  <si>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</si>
  <si>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</si>
  <si>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</si>
  <si>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</si>
  <si>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</si>
  <si>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</si>
  <si>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</si>
  <si>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</si>
  <si>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</si>
  <si>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</si>
  <si>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</si>
  <si>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</si>
  <si>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</si>
  <si>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</si>
  <si>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</si>
  <si>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</si>
  <si>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</si>
  <si>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</si>
  <si>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</si>
  <si>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</si>
  <si>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</si>
  <si>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</si>
  <si>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</si>
  <si>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</si>
  <si>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</si>
  <si>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</si>
  <si>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</si>
  <si>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</si>
  <si>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</si>
  <si>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</si>
  <si>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</si>
  <si>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</si>
  <si>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</si>
  <si>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</si>
  <si>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</si>
  <si>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</si>
  <si>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</si>
  <si>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</si>
  <si>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</si>
  <si>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</si>
  <si>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</si>
  <si>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</si>
  <si>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</si>
  <si>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</si>
  <si>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</si>
  <si>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</si>
  <si>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</si>
  <si>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</si>
  <si>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</si>
  <si>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</si>
  <si>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</si>
  <si>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</si>
  <si>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</si>
  <si>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</si>
  <si>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</si>
  <si>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</si>
  <si>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</si>
  <si>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</si>
  <si>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</si>
  <si>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</si>
  <si>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</si>
  <si>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</si>
  <si>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</si>
  <si>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</si>
  <si>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</si>
  <si>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</si>
  <si>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</si>
  <si>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</si>
  <si>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</si>
  <si>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</si>
  <si>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</si>
  <si>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</si>
  <si>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</si>
  <si>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</si>
  <si>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</si>
  <si>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</si>
  <si>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</si>
  <si>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</si>
  <si>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</si>
  <si>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</si>
  <si>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</si>
  <si>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</si>
  <si>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</si>
  <si>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</si>
  <si>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</si>
  <si>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</si>
  <si>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</si>
  <si>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</si>
  <si>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</si>
  <si>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</si>
  <si>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</si>
  <si>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</si>
  <si>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</si>
  <si>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</si>
  <si>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</si>
  <si>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</si>
  <si>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</si>
  <si>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</si>
  <si>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</si>
  <si>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</si>
  <si>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</si>
  <si>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</si>
  <si>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</si>
  <si>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</si>
  <si>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</si>
  <si>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</si>
  <si>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</si>
  <si>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</si>
  <si>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</si>
  <si>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</si>
  <si>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</si>
  <si>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</si>
  <si>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</si>
  <si>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</si>
  <si>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</si>
  <si>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</si>
  <si>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</si>
  <si>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</si>
  <si>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</si>
  <si>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</si>
  <si>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</si>
  <si>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</si>
  <si>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</si>
  <si>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</si>
  <si>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</si>
  <si>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</si>
  <si>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</si>
  <si>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</si>
  <si>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</si>
  <si>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</si>
  <si>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</si>
  <si>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</si>
  <si>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</si>
  <si>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</si>
  <si>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</si>
  <si>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</si>
  <si>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</si>
  <si>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</si>
  <si>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</si>
  <si>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</si>
  <si>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</si>
  <si>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</si>
  <si>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</si>
  <si>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</si>
  <si>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</si>
  <si>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</si>
  <si>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</si>
  <si>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</si>
  <si>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</si>
  <si>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</si>
  <si>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</si>
  <si>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</si>
  <si>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</si>
  <si>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</si>
  <si>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</si>
  <si>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</si>
  <si>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</si>
  <si>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</si>
  <si>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</si>
  <si>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</si>
  <si>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</si>
  <si>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</si>
  <si>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</si>
  <si>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</si>
  <si>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</si>
  <si>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</si>
  <si>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</si>
  <si>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</si>
  <si>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</si>
  <si>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</si>
  <si>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</si>
  <si>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</si>
  <si>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</si>
  <si>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</si>
  <si>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</si>
  <si>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</si>
  <si>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</si>
  <si>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</si>
  <si>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</si>
  <si>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</si>
  <si>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</si>
  <si>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</si>
  <si>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</si>
  <si>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</si>
  <si>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</si>
  <si>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</si>
  <si>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</si>
  <si>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</si>
  <si>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</si>
  <si>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</si>
  <si>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</si>
  <si>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</si>
  <si>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</si>
  <si>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</si>
  <si>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</si>
  <si>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</si>
  <si>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</si>
  <si>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</si>
  <si>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</si>
  <si>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</si>
  <si>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</si>
  <si>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</si>
  <si>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</si>
  <si>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</si>
  <si>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</si>
  <si>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</si>
  <si>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</si>
  <si>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</si>
  <si>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</si>
  <si>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</si>
  <si>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</si>
  <si>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</si>
  <si>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</si>
  <si>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</si>
  <si>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</si>
  <si>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</si>
  <si>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</si>
  <si>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</si>
  <si>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</si>
  <si>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</si>
  <si>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</si>
  <si>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</si>
  <si>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</si>
  <si>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</si>
  <si>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</si>
  <si>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</si>
  <si>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</si>
  <si>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</si>
  <si>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</si>
  <si>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</si>
  <si>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</si>
  <si>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</si>
  <si>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</si>
  <si>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</si>
  <si>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</si>
  <si>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</si>
  <si>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</si>
  <si>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</si>
  <si>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</si>
  <si>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</si>
  <si>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</si>
  <si>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</si>
  <si>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</si>
  <si>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</si>
  <si>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</si>
  <si>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</si>
  <si>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</si>
  <si>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</si>
  <si>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</si>
  <si>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</si>
  <si>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</si>
  <si>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</si>
  <si>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</si>
  <si>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</si>
  <si>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</si>
  <si>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</si>
  <si>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</si>
  <si>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</si>
  <si>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</si>
  <si>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</si>
  <si>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</si>
  <si>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</si>
  <si>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</si>
  <si>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</si>
  <si>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</si>
  <si>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</si>
  <si>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</si>
  <si>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</si>
  <si>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</si>
  <si>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</si>
  <si>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</si>
  <si>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</si>
  <si>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</si>
  <si>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</si>
  <si>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</si>
  <si>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</si>
  <si>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</si>
  <si>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</si>
  <si>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</si>
  <si>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</si>
  <si>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</si>
  <si>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</si>
  <si>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</si>
  <si>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</si>
  <si>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</si>
  <si>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</si>
  <si>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</si>
  <si>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</si>
  <si>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</si>
  <si>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</si>
  <si>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</si>
  <si>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</si>
  <si>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</si>
  <si>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</si>
  <si>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</si>
  <si>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</si>
  <si>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</si>
  <si>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</si>
  <si>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</si>
  <si>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</si>
  <si>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</si>
  <si>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</si>
  <si>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</si>
  <si>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</si>
  <si>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</si>
  <si>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</si>
  <si>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</si>
  <si>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</si>
  <si>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</si>
  <si>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</si>
  <si>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</si>
  <si>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</si>
  <si>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</si>
  <si>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</si>
  <si>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</si>
  <si>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</si>
  <si>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</si>
  <si>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</si>
  <si>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</si>
  <si>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</si>
  <si>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</si>
  <si>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</si>
  <si>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</si>
  <si>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</si>
  <si>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</si>
  <si>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</si>
  <si>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</si>
  <si>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</si>
  <si>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</si>
  <si>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</si>
  <si>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</si>
  <si>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</si>
  <si>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</si>
  <si>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</si>
  <si>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</si>
  <si>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</si>
  <si>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</si>
  <si>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</si>
  <si>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</si>
  <si>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</si>
  <si>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</si>
  <si>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</si>
  <si>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</si>
  <si>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</si>
  <si>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</si>
  <si>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</si>
  <si>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</si>
  <si>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</si>
  <si>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</si>
  <si>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</si>
  <si>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</si>
  <si>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</si>
  <si>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</si>
  <si>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</si>
  <si>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</si>
  <si>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</si>
  <si>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</si>
  <si>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</si>
  <si>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</si>
  <si>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</si>
  <si>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</si>
  <si>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</si>
  <si>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</si>
  <si>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</si>
  <si>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</si>
  <si>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</si>
  <si>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</si>
  <si>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</si>
  <si>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</si>
  <si>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</si>
  <si>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</si>
  <si>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</si>
  <si>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</si>
  <si>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</si>
  <si>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</si>
  <si>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</si>
  <si>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</si>
  <si>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</si>
  <si>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</si>
  <si>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</si>
  <si>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</si>
  <si>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</si>
  <si>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</si>
  <si>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</si>
  <si>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</si>
  <si>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</si>
  <si>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</si>
  <si>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</si>
  <si>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</si>
  <si>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</si>
  <si>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</si>
  <si>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</si>
  <si>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</si>
  <si>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</si>
  <si>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</si>
  <si>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</si>
  <si>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</si>
  <si>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</si>
  <si>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</si>
  <si>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</si>
  <si>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</si>
  <si>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</si>
  <si>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</si>
  <si>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</si>
  <si>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</si>
  <si>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</si>
  <si>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</si>
  <si>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</si>
  <si>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</si>
  <si>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</si>
  <si>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</si>
  <si>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</si>
  <si>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</si>
  <si>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</si>
  <si>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</si>
  <si>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</si>
  <si>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</si>
  <si>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</si>
  <si>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</si>
  <si>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</si>
  <si>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</si>
  <si>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</si>
  <si>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</si>
  <si>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</si>
  <si>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</si>
  <si>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</si>
  <si>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</si>
  <si>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</si>
  <si>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</si>
  <si>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</si>
  <si>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</si>
  <si>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</si>
  <si>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</si>
  <si>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</si>
  <si>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</si>
  <si>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</si>
  <si>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</si>
  <si>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</si>
  <si>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</si>
  <si>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</si>
  <si>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</si>
  <si>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</si>
  <si>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</si>
  <si>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</si>
  <si>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</si>
  <si>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</si>
  <si>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</si>
  <si>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</si>
  <si>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</si>
  <si>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</si>
  <si>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</si>
  <si>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</si>
  <si>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</si>
  <si>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</si>
  <si>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</si>
  <si>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</si>
  <si>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</si>
  <si>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</si>
  <si>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</si>
  <si>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</si>
  <si>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</si>
  <si>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</si>
  <si>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</si>
  <si>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</si>
  <si>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</si>
  <si>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</si>
  <si>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</si>
  <si>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</si>
  <si>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</si>
  <si>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</si>
  <si>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</si>
  <si>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</si>
  <si>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</si>
  <si>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</si>
  <si>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</si>
  <si>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</si>
  <si>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</si>
  <si>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</si>
  <si>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</si>
  <si>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</si>
  <si>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</si>
  <si>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</si>
  <si>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</si>
  <si>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</si>
  <si>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</si>
  <si>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</si>
  <si>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</si>
  <si>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</si>
  <si>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</si>
  <si>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</si>
  <si>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</si>
  <si>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</si>
  <si>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</si>
  <si>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</si>
  <si>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</si>
  <si>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</si>
  <si>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</si>
  <si>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</si>
  <si>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</si>
  <si>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</si>
  <si>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</si>
  <si>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</si>
  <si>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</si>
  <si>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</si>
  <si>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</si>
  <si>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</si>
  <si>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</si>
  <si>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</si>
  <si>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</si>
  <si>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</si>
  <si>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</si>
  <si>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</si>
  <si>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</si>
  <si>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</si>
  <si>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</si>
  <si>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</si>
  <si>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</si>
  <si>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</si>
  <si>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</si>
  <si>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</si>
  <si>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</si>
  <si>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</si>
  <si>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</si>
  <si>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</si>
  <si>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</si>
  <si>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</si>
  <si>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</si>
  <si>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</si>
  <si>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</si>
  <si>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</si>
  <si>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</si>
  <si>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</si>
  <si>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</si>
  <si>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</si>
  <si>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</si>
  <si>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</si>
  <si>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</si>
  <si>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</si>
  <si>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</si>
  <si>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</si>
  <si>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</si>
  <si>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</si>
  <si>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</si>
  <si>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</si>
  <si>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</si>
  <si>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</si>
  <si>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</si>
  <si>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</si>
  <si>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</si>
  <si>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</si>
  <si>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</si>
  <si>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</si>
  <si>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</si>
  <si>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</si>
  <si>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</si>
  <si>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</si>
  <si>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</si>
  <si>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</si>
  <si>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</si>
  <si>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</si>
  <si>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</si>
  <si>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</si>
  <si>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</si>
  <si>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</si>
  <si>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</si>
  <si>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</si>
  <si>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</si>
  <si>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</si>
  <si>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</si>
  <si>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</si>
  <si>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</si>
  <si>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</si>
  <si>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</si>
  <si>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</si>
  <si>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</si>
  <si>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</si>
  <si>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</si>
  <si>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</si>
  <si>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</si>
  <si>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</si>
  <si>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</si>
  <si>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</si>
  <si>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</si>
  <si>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</si>
  <si>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</si>
  <si>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</si>
  <si>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</si>
  <si>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</si>
  <si>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</si>
  <si>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</si>
  <si>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</si>
  <si>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</si>
  <si>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</si>
  <si>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</si>
  <si>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</si>
  <si>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</si>
  <si>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</si>
  <si>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</si>
  <si>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</si>
  <si>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</si>
  <si>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</si>
  <si>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</si>
  <si>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</si>
  <si>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</si>
  <si>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</si>
  <si>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</si>
  <si>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</si>
  <si>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</si>
  <si>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</si>
  <si>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</si>
  <si>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</si>
  <si>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</si>
  <si>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</si>
  <si>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</si>
  <si>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</si>
  <si>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</si>
  <si>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</si>
  <si>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</si>
  <si>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</si>
  <si>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</si>
  <si>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</si>
  <si>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</si>
  <si>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</si>
  <si>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</si>
  <si>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</si>
  <si>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</si>
  <si>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</si>
  <si>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</si>
  <si>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</si>
  <si>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</si>
  <si>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</si>
  <si>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</si>
  <si>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</si>
  <si>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</si>
  <si>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</si>
  <si>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</si>
  <si>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</si>
  <si>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</si>
  <si>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</si>
  <si>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</si>
  <si>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</si>
  <si>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</si>
  <si>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</si>
  <si>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</si>
  <si>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</si>
  <si>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</si>
  <si>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</si>
  <si>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</si>
  <si>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</si>
  <si>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</si>
  <si>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</si>
  <si>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</si>
  <si>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</si>
  <si>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</si>
  <si>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</si>
  <si>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</si>
  <si>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</si>
  <si>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</si>
  <si>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</si>
  <si>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</si>
  <si>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</si>
  <si>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</si>
  <si>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</si>
  <si>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</si>
  <si>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</si>
  <si>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</si>
  <si>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</si>
  <si>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</si>
  <si>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</si>
  <si>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</si>
  <si>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</si>
  <si>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</si>
  <si>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</si>
  <si>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</si>
  <si>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</si>
  <si>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</si>
  <si>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</si>
  <si>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</si>
  <si>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</si>
  <si>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</si>
  <si>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</si>
  <si>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</si>
  <si>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</si>
  <si>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</si>
  <si>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</si>
  <si>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</si>
  <si>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</si>
  <si>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</si>
  <si>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</si>
  <si>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</si>
  <si>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</si>
  <si>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</si>
  <si>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</si>
  <si>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</si>
  <si>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</si>
  <si>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</si>
  <si>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</si>
  <si>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</si>
  <si>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</si>
  <si>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</si>
  <si>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</si>
  <si>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</si>
  <si>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</si>
  <si>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</si>
  <si>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</si>
  <si>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</si>
  <si>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</si>
  <si>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</si>
  <si>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</si>
  <si>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</si>
  <si>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</si>
  <si>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</si>
  <si>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</si>
  <si>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</si>
  <si>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</si>
  <si>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</si>
  <si>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</si>
  <si>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</si>
  <si>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</si>
  <si>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</si>
  <si>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</si>
  <si>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</si>
  <si>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</si>
  <si>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</si>
  <si>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</si>
  <si>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</si>
  <si>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</si>
  <si>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</si>
  <si>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</si>
  <si>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</si>
  <si>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</si>
  <si>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</si>
  <si>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</si>
  <si>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</si>
  <si>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</si>
  <si>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</si>
  <si>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</si>
  <si>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</si>
  <si>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</si>
  <si>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</si>
  <si>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</si>
  <si>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</si>
  <si>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</si>
  <si>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</si>
  <si>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</si>
  <si>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</si>
  <si>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</si>
  <si>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</si>
  <si>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</si>
  <si>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</si>
  <si>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</si>
  <si>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</si>
  <si>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</si>
  <si>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</si>
  <si>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</si>
  <si>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</si>
  <si>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</si>
  <si>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</si>
  <si>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</si>
  <si>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</si>
  <si>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</si>
  <si>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</si>
  <si>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</si>
  <si>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</si>
  <si>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</si>
  <si>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</si>
  <si>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</si>
  <si>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</si>
  <si>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</si>
  <si>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</si>
  <si>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</si>
  <si>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</si>
  <si>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</si>
  <si>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</si>
  <si>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</si>
  <si>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</si>
  <si>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</si>
  <si>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</si>
  <si>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</si>
  <si>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</si>
  <si>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</si>
  <si>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</si>
  <si>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</si>
  <si>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</si>
  <si>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</si>
  <si>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</si>
  <si>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</si>
  <si>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</si>
  <si>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</si>
  <si>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</si>
  <si>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</si>
  <si>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</si>
  <si>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</si>
  <si>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</si>
  <si>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</si>
  <si>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</si>
  <si>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</si>
  <si>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</si>
  <si>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</si>
  <si>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</si>
  <si>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</si>
  <si>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</si>
  <si>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</si>
  <si>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</si>
  <si>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</si>
  <si>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</si>
  <si>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</si>
  <si>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</si>
  <si>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</si>
  <si>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</si>
  <si>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</si>
  <si>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</si>
  <si>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</si>
  <si>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</si>
  <si>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</si>
  <si>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</si>
  <si>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</si>
  <si>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</si>
  <si>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</si>
  <si>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</si>
  <si>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</si>
  <si>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</si>
  <si>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</si>
  <si>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</si>
  <si>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</si>
  <si>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</si>
  <si>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</si>
  <si>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</si>
  <si>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</si>
  <si>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</si>
  <si>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</si>
  <si>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</si>
  <si>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</si>
  <si>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</si>
  <si>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</si>
  <si>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</si>
  <si>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</si>
  <si>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</si>
  <si>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</si>
  <si>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</si>
  <si>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</si>
  <si>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</si>
  <si>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</si>
  <si>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</si>
  <si>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</si>
  <si>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</si>
  <si>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</si>
  <si>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</si>
  <si>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</si>
  <si>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</si>
  <si>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</si>
  <si>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</si>
  <si>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</si>
  <si>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</si>
  <si>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</si>
  <si>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</si>
  <si>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</si>
  <si>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</si>
  <si>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</si>
  <si>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</si>
  <si>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</si>
  <si>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</si>
  <si>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</si>
  <si>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</si>
  <si>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</si>
  <si>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</si>
  <si>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</si>
  <si>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</si>
  <si>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</si>
  <si>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</si>
  <si>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</si>
  <si>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</si>
  <si>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</si>
  <si>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</si>
  <si>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</si>
  <si>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</si>
  <si>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</si>
  <si>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</si>
  <si>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</si>
  <si>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</si>
  <si>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</si>
  <si>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</si>
  <si>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</si>
  <si>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</si>
  <si>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</si>
  <si>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</si>
  <si>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</si>
  <si>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</si>
  <si>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</si>
  <si>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</si>
  <si>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</si>
  <si>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</si>
  <si>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</si>
  <si>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</si>
  <si>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</si>
  <si>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</si>
  <si>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</si>
  <si>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</si>
  <si>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</si>
  <si>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</si>
  <si>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</si>
  <si>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</si>
  <si>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</si>
  <si>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</si>
  <si>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</si>
  <si>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</si>
  <si>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</si>
  <si>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</si>
  <si>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</si>
  <si>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</si>
  <si>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</si>
  <si>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</si>
  <si>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</si>
  <si>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</si>
  <si>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</si>
  <si>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</si>
  <si>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</si>
  <si>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</si>
  <si>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</si>
  <si>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</si>
  <si>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</si>
  <si>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</si>
  <si>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</si>
  <si>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</si>
  <si>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</si>
  <si>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</si>
  <si>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</si>
  <si>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</si>
  <si>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</si>
  <si>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</si>
  <si>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</si>
  <si>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</si>
  <si>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</si>
  <si>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</si>
  <si>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</si>
  <si>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</si>
  <si>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</si>
  <si>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</si>
  <si>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</si>
  <si>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</si>
  <si>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</si>
  <si>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</si>
  <si>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</si>
  <si>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</si>
  <si>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</si>
  <si>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</si>
  <si>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</si>
  <si>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</si>
  <si>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</si>
  <si>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</si>
  <si>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</si>
  <si>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</si>
  <si>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</si>
  <si>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</si>
  <si>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</si>
  <si>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</si>
  <si>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</si>
  <si>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</si>
  <si>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</si>
  <si>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</si>
  <si>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</si>
  <si>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</si>
  <si>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</si>
  <si>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</si>
  <si>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</si>
  <si>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</si>
  <si>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</si>
  <si>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</si>
  <si>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</si>
  <si>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</si>
  <si>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</si>
  <si>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</si>
  <si>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</si>
  <si>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</si>
  <si>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</si>
  <si>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</si>
  <si>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</si>
  <si>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</si>
  <si>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</si>
  <si>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</si>
  <si>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</si>
  <si>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</si>
  <si>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</si>
  <si>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</si>
  <si>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</si>
  <si>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</si>
  <si>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</si>
  <si>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</si>
  <si>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</si>
  <si>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</si>
  <si>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</si>
  <si>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</si>
  <si>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</si>
  <si>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</si>
  <si>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</si>
  <si>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</si>
  <si>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</si>
  <si>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</si>
  <si>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</si>
  <si>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</si>
  <si>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</si>
  <si>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</si>
  <si>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</si>
  <si>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</si>
  <si>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</si>
  <si>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</si>
  <si>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</si>
  <si>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</si>
  <si>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</si>
  <si>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</si>
  <si>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</si>
  <si>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</si>
  <si>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</si>
  <si>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</si>
  <si>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</si>
  <si>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</si>
  <si>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</si>
  <si>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</si>
  <si>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</si>
  <si>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</si>
  <si>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</si>
  <si>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</si>
  <si>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</si>
  <si>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</si>
  <si>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</si>
  <si>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</si>
  <si>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</si>
  <si>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</si>
  <si>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</si>
  <si>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</si>
  <si>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</si>
  <si>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</si>
  <si>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</si>
  <si>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</si>
  <si>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</si>
  <si>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</si>
  <si>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</si>
  <si>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</si>
  <si>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</si>
  <si>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</si>
  <si>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</si>
  <si>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</si>
  <si>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</si>
  <si>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</si>
  <si>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</si>
  <si>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</si>
  <si>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</si>
  <si>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</si>
  <si>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</si>
  <si>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</si>
  <si>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</si>
  <si>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</si>
  <si>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</si>
  <si>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</si>
  <si>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</si>
  <si>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</si>
  <si>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</si>
  <si>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</si>
  <si>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</si>
  <si>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</si>
  <si>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</si>
  <si>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</si>
  <si>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</si>
  <si>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</si>
  <si>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</si>
  <si>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</si>
  <si>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</si>
  <si>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</si>
  <si>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</si>
  <si>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</si>
  <si>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</si>
  <si>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</si>
  <si>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</si>
  <si>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</si>
  <si>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</si>
  <si>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</si>
  <si>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</si>
  <si>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</si>
  <si>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</si>
  <si>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</si>
  <si>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</si>
  <si>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</si>
  <si>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</si>
  <si>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</si>
  <si>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</si>
  <si>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</si>
  <si>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</si>
  <si>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</si>
  <si>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</si>
  <si>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</si>
  <si>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</si>
  <si>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</si>
  <si>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</si>
  <si>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</si>
  <si>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</si>
  <si>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</si>
  <si>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</si>
  <si>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</si>
  <si>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</si>
  <si>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</si>
  <si>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</si>
  <si>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</si>
  <si>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</si>
  <si>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</si>
  <si>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</si>
  <si>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</si>
  <si>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</si>
  <si>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</si>
  <si>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</si>
  <si>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</si>
  <si>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</si>
  <si>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</si>
  <si>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</si>
  <si>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</si>
  <si>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</si>
  <si>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</si>
  <si>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</si>
  <si>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</si>
  <si>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</si>
  <si>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</si>
  <si>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</si>
  <si>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</si>
  <si>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</si>
  <si>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</si>
  <si>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</si>
  <si>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</si>
  <si>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</si>
  <si>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</si>
  <si>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</si>
  <si>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</si>
  <si>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</si>
  <si>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</si>
  <si>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</si>
  <si>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</si>
  <si>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</si>
  <si>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</si>
  <si>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</si>
  <si>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</si>
  <si>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</si>
  <si>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</si>
  <si>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</si>
  <si>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</si>
  <si>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</si>
  <si>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</si>
  <si>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</si>
  <si>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</si>
  <si>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</si>
  <si>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</si>
  <si>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</si>
  <si>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</si>
  <si>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</si>
  <si>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</si>
  <si>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</si>
  <si>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</si>
  <si>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</si>
  <si>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</si>
  <si>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</si>
  <si>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</si>
  <si>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</si>
  <si>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</si>
  <si>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</si>
  <si>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</si>
  <si>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</si>
  <si>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</si>
  <si>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</si>
  <si>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</si>
  <si>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</si>
  <si>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</si>
  <si>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</si>
  <si>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</si>
  <si>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</si>
  <si>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</si>
  <si>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</si>
  <si>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</si>
  <si>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</si>
  <si>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</si>
  <si>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</si>
  <si>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</si>
  <si>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</si>
  <si>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</si>
  <si>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</si>
  <si>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</si>
  <si>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</si>
  <si>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</si>
  <si>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</si>
  <si>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</si>
  <si>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</si>
  <si>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</si>
  <si>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</si>
  <si>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</si>
  <si>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</si>
  <si>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</si>
  <si>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</si>
  <si>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</si>
  <si>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</si>
  <si>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</si>
  <si>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</si>
  <si>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</si>
  <si>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</si>
  <si>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</si>
  <si>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</si>
  <si>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</si>
  <si>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</si>
  <si>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</si>
  <si>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</si>
  <si>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</si>
  <si>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</si>
  <si>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</si>
  <si>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</si>
  <si>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</si>
  <si>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</si>
  <si>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</si>
  <si>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</si>
  <si>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</si>
  <si>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</si>
  <si>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</si>
  <si>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</si>
  <si>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</si>
  <si>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</si>
  <si>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</si>
  <si>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</si>
  <si>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</si>
  <si>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</si>
  <si>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</si>
  <si>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</si>
  <si>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</si>
  <si>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</si>
  <si>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</si>
  <si>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</si>
  <si>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</si>
  <si>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</si>
  <si>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</si>
  <si>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</si>
  <si>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</si>
  <si>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</si>
  <si>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</si>
  <si>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</si>
  <si>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</si>
  <si>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</si>
  <si>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</si>
  <si>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</si>
  <si>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</si>
  <si>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</si>
  <si>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</si>
  <si>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</si>
  <si>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</si>
  <si>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</si>
  <si>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</si>
  <si>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</si>
  <si>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</si>
  <si>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</si>
  <si>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</si>
  <si>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</si>
  <si>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</si>
  <si>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</si>
  <si>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</si>
  <si>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</si>
  <si>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</si>
  <si>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</si>
  <si>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</si>
  <si>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</si>
  <si>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</si>
  <si>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</si>
  <si>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</si>
  <si>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</si>
  <si>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</si>
  <si>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</si>
  <si>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</si>
  <si>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</si>
  <si>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</si>
  <si>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</si>
  <si>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</si>
  <si>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</si>
  <si>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</si>
  <si>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</si>
  <si>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</si>
  <si>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</si>
  <si>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</si>
  <si>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</si>
  <si>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</si>
  <si>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</si>
  <si>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</si>
  <si>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</si>
  <si>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</si>
  <si>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</si>
  <si>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</si>
  <si>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</si>
  <si>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</si>
  <si>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</si>
  <si>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</si>
  <si>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</si>
  <si>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</si>
  <si>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</si>
  <si>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</si>
  <si>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</si>
  <si>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</si>
  <si>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</si>
  <si>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</si>
  <si>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</si>
  <si>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</si>
  <si>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</si>
  <si>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</si>
  <si>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</si>
  <si>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</si>
  <si>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</si>
  <si>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</si>
  <si>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</si>
  <si>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</si>
  <si>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</si>
  <si>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</si>
  <si>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</si>
  <si>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</si>
  <si>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</si>
  <si>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</si>
  <si>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</si>
  <si>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</si>
  <si>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</si>
  <si>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</si>
  <si>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</si>
  <si>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</si>
  <si>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</si>
  <si>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</si>
  <si>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</si>
  <si>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</si>
  <si>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</si>
  <si>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</si>
  <si>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</si>
  <si>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</si>
  <si>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</si>
  <si>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</si>
  <si>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</si>
  <si>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</si>
  <si>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</si>
  <si>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</si>
  <si>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</si>
  <si>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</si>
  <si>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</si>
  <si>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</si>
  <si>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</si>
  <si>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</si>
  <si>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</si>
  <si>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</si>
  <si>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</si>
  <si>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</si>
  <si>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</si>
  <si>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</si>
  <si>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</si>
  <si>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</si>
  <si>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</si>
  <si>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</si>
  <si>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</si>
  <si>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</si>
  <si>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</si>
  <si>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</si>
  <si>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</si>
  <si>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</si>
  <si>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</si>
  <si>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</si>
  <si>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</si>
  <si>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</si>
  <si>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</si>
  <si>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</si>
  <si>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</si>
  <si>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</si>
  <si>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</si>
  <si>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</si>
  <si>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</si>
  <si>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</si>
  <si>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</si>
  <si>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</si>
  <si>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</si>
  <si>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</si>
  <si>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</si>
  <si>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</si>
  <si>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</si>
  <si>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</si>
  <si>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</si>
  <si>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</si>
  <si>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</si>
  <si>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</si>
  <si>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</si>
  <si>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</si>
  <si>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</si>
  <si>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</si>
  <si>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</si>
  <si>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</si>
  <si>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</si>
  <si>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</si>
  <si>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</si>
  <si>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</si>
  <si>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</si>
  <si>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</si>
  <si>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</si>
  <si>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</si>
  <si>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</si>
  <si>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</si>
  <si>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</si>
  <si>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</si>
  <si>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</si>
  <si>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</si>
  <si>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</si>
  <si>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</si>
  <si>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</si>
  <si>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</si>
  <si>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</si>
  <si>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</si>
  <si>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</si>
  <si>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</si>
  <si>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</si>
  <si>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</si>
  <si>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</si>
  <si>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</si>
  <si>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</si>
  <si>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</si>
  <si>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</si>
  <si>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</si>
  <si>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</si>
  <si>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</si>
  <si>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</si>
  <si>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</si>
  <si>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</si>
  <si>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</si>
  <si>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</si>
  <si>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</si>
  <si>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</si>
  <si>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</si>
  <si>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</si>
  <si>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</si>
  <si>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</si>
  <si>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</si>
  <si>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</si>
  <si>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</si>
  <si>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</si>
  <si>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</si>
  <si>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</si>
  <si>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</si>
  <si>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</si>
  <si>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</si>
  <si>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</si>
  <si>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</si>
  <si>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</si>
  <si>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</si>
  <si>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</si>
  <si>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</si>
  <si>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</si>
  <si>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</si>
  <si>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</si>
  <si>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</si>
  <si>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</si>
  <si>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</si>
  <si>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</si>
  <si>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</si>
  <si>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</si>
  <si>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</si>
  <si>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</si>
  <si>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</si>
  <si>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</si>
  <si>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</si>
  <si>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</si>
  <si>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</si>
  <si>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</si>
  <si>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</si>
  <si>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</si>
  <si>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</si>
  <si>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</si>
  <si>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</si>
  <si>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</si>
  <si>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</si>
  <si>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</si>
  <si>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</si>
  <si>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</si>
  <si>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</si>
  <si>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</si>
  <si>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</si>
  <si>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</si>
  <si>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</si>
  <si>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</si>
  <si>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</si>
  <si>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</si>
  <si>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</si>
  <si>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</si>
  <si>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</si>
  <si>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</si>
  <si>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</si>
  <si>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</si>
  <si>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</si>
  <si>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</si>
  <si>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</si>
  <si>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</si>
  <si>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</si>
  <si>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</si>
  <si>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</si>
  <si>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</si>
  <si>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</si>
  <si>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</si>
  <si>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</si>
  <si>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</si>
  <si>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</si>
  <si>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</si>
  <si>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</si>
  <si>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</si>
  <si>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</si>
  <si>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</si>
  <si>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</si>
  <si>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</si>
  <si>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</si>
  <si>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</si>
  <si>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</si>
  <si>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</si>
  <si>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</si>
  <si>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</si>
  <si>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</si>
  <si>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</si>
  <si>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</si>
  <si>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</si>
  <si>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</si>
  <si>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</si>
  <si>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</si>
  <si>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</si>
  <si>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</si>
  <si>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</si>
  <si>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</si>
  <si>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</si>
  <si>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</si>
  <si>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</si>
  <si>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</si>
  <si>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</si>
  <si>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</si>
  <si>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</si>
  <si>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</si>
  <si>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</si>
  <si>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</si>
  <si>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</si>
  <si>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</si>
  <si>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</si>
  <si>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</si>
  <si>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</si>
  <si>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</si>
  <si>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</si>
  <si>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</si>
  <si>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</si>
  <si>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</si>
  <si>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</si>
  <si>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</si>
  <si>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</si>
  <si>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</si>
  <si>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</si>
  <si>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</si>
  <si>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</si>
  <si>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</si>
  <si>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</si>
  <si>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</si>
  <si>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</si>
  <si>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</si>
  <si>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</si>
  <si>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</si>
  <si>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</si>
  <si>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</si>
  <si>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</si>
  <si>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</si>
  <si>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</si>
  <si>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</si>
  <si>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</si>
  <si>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</si>
  <si>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</si>
  <si>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</si>
  <si>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</si>
  <si>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</si>
  <si>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</si>
  <si>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</si>
  <si>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</si>
  <si>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</si>
  <si>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</si>
  <si>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</si>
  <si>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</si>
  <si>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</si>
  <si>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</si>
  <si>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</si>
  <si>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</si>
  <si>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</si>
  <si>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</si>
  <si>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</si>
  <si>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</si>
  <si>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</si>
  <si>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</si>
  <si>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</si>
  <si>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</si>
  <si>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</si>
  <si>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</si>
  <si>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</si>
  <si>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</si>
  <si>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</si>
  <si>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</si>
  <si>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</si>
  <si>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</si>
  <si>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</si>
  <si>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</si>
  <si>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</si>
  <si>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</si>
  <si>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</si>
  <si>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</si>
  <si>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</si>
  <si>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</si>
  <si>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</si>
  <si>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</si>
  <si>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</si>
  <si>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</si>
  <si>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</si>
  <si>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</si>
  <si>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</si>
  <si>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</si>
  <si>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</si>
  <si>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</si>
  <si>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</si>
  <si>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</si>
  <si>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</si>
  <si>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</si>
  <si>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</si>
  <si>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</si>
  <si>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</si>
  <si>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</si>
  <si>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</si>
  <si>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</si>
  <si>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</si>
  <si>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</si>
  <si>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</si>
  <si>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</si>
  <si>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</si>
  <si>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</si>
  <si>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</si>
  <si>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</si>
  <si>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</si>
  <si>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</si>
  <si>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</si>
  <si>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</si>
  <si>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</si>
  <si>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</si>
  <si>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</si>
  <si>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</si>
  <si>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</si>
  <si>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</si>
  <si>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</si>
  <si>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</si>
  <si>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</si>
  <si>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</si>
  <si>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</si>
  <si>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</si>
  <si>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</si>
  <si>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</si>
  <si>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</si>
  <si>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</si>
  <si>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</si>
  <si>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</si>
  <si>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</si>
  <si>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</si>
  <si>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</si>
  <si>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</si>
  <si>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</si>
  <si>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</si>
  <si>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</si>
  <si>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</si>
  <si>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</si>
  <si>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</si>
  <si>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</si>
  <si>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</si>
  <si>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</si>
  <si>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</si>
  <si>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</si>
  <si>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</si>
  <si>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</si>
  <si>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</si>
  <si>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</si>
  <si>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</si>
  <si>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</si>
  <si>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</si>
  <si>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</si>
  <si>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</si>
  <si>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</si>
  <si>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</si>
  <si>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</si>
  <si>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</si>
  <si>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</si>
  <si>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</si>
  <si>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</si>
  <si>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</si>
  <si>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</si>
  <si>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</si>
  <si>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</si>
  <si>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</si>
  <si>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</si>
  <si>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</si>
  <si>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</si>
  <si>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</si>
  <si>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</si>
  <si>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</si>
  <si>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</si>
  <si>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</si>
  <si>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</si>
  <si>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</si>
  <si>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</si>
  <si>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</si>
  <si>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</si>
  <si>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</si>
  <si>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</si>
  <si>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</si>
  <si>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</si>
  <si>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</si>
  <si>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</si>
  <si>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</si>
  <si>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</si>
  <si>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</si>
  <si>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</si>
  <si>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</si>
  <si>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</si>
  <si>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</si>
  <si>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</si>
  <si>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</si>
  <si>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</si>
  <si>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</si>
  <si>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</si>
  <si>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</si>
  <si>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</si>
  <si>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</si>
  <si>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</si>
  <si>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</si>
  <si>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</si>
  <si>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</si>
  <si>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</si>
  <si>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</si>
  <si>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</si>
  <si>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</si>
  <si>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</si>
  <si>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</si>
  <si>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</si>
  <si>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</si>
  <si>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</si>
  <si>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</si>
  <si>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</si>
  <si>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</si>
  <si>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</si>
  <si>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</si>
  <si>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</si>
  <si>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</si>
  <si>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</si>
  <si>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</si>
  <si>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</si>
  <si>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</si>
  <si>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</si>
  <si>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</si>
  <si>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</si>
  <si>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</si>
  <si>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</si>
  <si>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</si>
  <si>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</si>
  <si>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</si>
  <si>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</si>
  <si>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</si>
  <si>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</si>
  <si>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</si>
  <si>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</si>
  <si>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</si>
  <si>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</si>
  <si>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</si>
  <si>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</si>
  <si>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</si>
  <si>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</si>
  <si>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</si>
  <si>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</si>
  <si>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</si>
  <si>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</si>
  <si>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</si>
  <si>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</si>
  <si>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</si>
  <si>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</si>
  <si>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</si>
  <si>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</si>
  <si>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</si>
  <si>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</si>
  <si>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</si>
  <si>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</si>
  <si>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</si>
  <si>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</si>
  <si>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</si>
  <si>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</si>
  <si>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</si>
  <si>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</si>
  <si>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</si>
  <si>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</si>
  <si>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</si>
  <si>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</si>
  <si>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</si>
  <si>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</si>
  <si>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</si>
  <si>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</si>
  <si>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</si>
  <si>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</si>
  <si>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</si>
  <si>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</si>
  <si>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</si>
  <si>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</si>
  <si>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</si>
  <si>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</si>
  <si>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</si>
  <si>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</si>
  <si>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</si>
  <si>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</si>
  <si>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</si>
  <si>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</si>
  <si>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</si>
  <si>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</si>
  <si>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</si>
  <si>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</si>
  <si>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</si>
  <si>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</si>
  <si>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</si>
  <si>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</si>
  <si>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</si>
  <si>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</si>
  <si>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</si>
  <si>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</si>
  <si>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</si>
  <si>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</si>
  <si>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</si>
  <si>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</si>
  <si>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</si>
  <si>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</si>
  <si>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</si>
  <si>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</si>
  <si>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</si>
  <si>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</si>
  <si>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</si>
  <si>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</si>
  <si>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</si>
  <si>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</si>
  <si>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</si>
  <si>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</si>
  <si>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</si>
  <si>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</si>
  <si>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</si>
  <si>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</si>
  <si>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</si>
  <si>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</si>
  <si>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</si>
  <si>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</si>
  <si>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</si>
  <si>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</si>
  <si>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</si>
  <si>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</si>
  <si>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</si>
  <si>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</si>
  <si>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</si>
  <si>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</si>
  <si>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</si>
  <si>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</si>
  <si>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</si>
  <si>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</si>
  <si>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</si>
  <si>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</si>
  <si>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</si>
  <si>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</si>
  <si>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</si>
  <si>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</si>
  <si>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</si>
  <si>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</si>
  <si>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</si>
  <si>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</si>
  <si>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</si>
  <si>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</si>
  <si>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</si>
  <si>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</si>
  <si>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</si>
  <si>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</si>
  <si>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</si>
  <si>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</si>
  <si>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</si>
  <si>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</si>
  <si>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</si>
  <si>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</si>
  <si>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</si>
  <si>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</si>
  <si>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</si>
  <si>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</si>
  <si>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</si>
  <si>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</si>
  <si>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</si>
  <si>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</si>
  <si>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</si>
  <si>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</si>
  <si>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</si>
  <si>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</si>
  <si>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</si>
  <si>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</si>
  <si>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</si>
  <si>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</si>
  <si>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</si>
  <si>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</si>
  <si>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</si>
  <si>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</si>
  <si>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</si>
  <si>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</si>
  <si>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</si>
  <si>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</si>
  <si>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</si>
  <si>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</si>
  <si>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</si>
  <si>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</si>
  <si>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</si>
  <si>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</si>
  <si>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</si>
  <si>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</si>
  <si>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</si>
  <si>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</si>
  <si>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</si>
  <si>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</si>
  <si>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</si>
  <si>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</si>
  <si>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</si>
  <si>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</si>
  <si>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</si>
  <si>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</si>
  <si>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</si>
  <si>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</si>
  <si>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</si>
  <si>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</si>
  <si>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</si>
  <si>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</si>
  <si>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</si>
  <si>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</si>
  <si>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</si>
  <si>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</si>
  <si>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</si>
  <si>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</si>
  <si>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</si>
  <si>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</si>
  <si>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</si>
  <si>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</si>
  <si>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</si>
  <si>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</si>
  <si>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</si>
  <si>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</si>
  <si>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</si>
  <si>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</si>
  <si>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</si>
  <si>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</si>
  <si>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</si>
  <si>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</si>
  <si>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</si>
  <si>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</si>
  <si>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</si>
  <si>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</si>
  <si>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</si>
  <si>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</si>
  <si>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</si>
  <si>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</si>
  <si>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</si>
  <si>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</si>
  <si>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</si>
  <si>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</si>
  <si>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</si>
  <si>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</si>
  <si>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</si>
  <si>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</si>
  <si>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</si>
  <si>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</si>
  <si>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</si>
  <si>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</si>
  <si>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</si>
  <si>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</si>
  <si>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</si>
  <si>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</si>
  <si>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</si>
  <si>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</si>
  <si>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</si>
  <si>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</si>
  <si>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</si>
  <si>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</si>
  <si>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</si>
  <si>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</si>
  <si>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</si>
  <si>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</si>
  <si>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</si>
  <si>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</si>
  <si>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</si>
  <si>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</si>
  <si>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</si>
  <si>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</si>
  <si>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</si>
  <si>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</si>
  <si>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</si>
  <si>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</si>
  <si>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</si>
  <si>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</si>
  <si>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</si>
  <si>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</si>
  <si>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</si>
  <si>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</si>
  <si>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</si>
  <si>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</si>
  <si>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</si>
  <si>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</si>
  <si>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</si>
  <si>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</si>
  <si>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</si>
  <si>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</si>
  <si>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</si>
  <si>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</si>
  <si>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</si>
  <si>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</si>
  <si>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</si>
  <si>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</si>
  <si>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</si>
  <si>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</si>
  <si>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</si>
  <si>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</si>
  <si>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</si>
  <si>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</si>
  <si>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</si>
  <si>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</si>
  <si>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</si>
  <si>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</si>
  <si>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</si>
  <si>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</si>
  <si>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</si>
  <si>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</si>
  <si>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</si>
  <si>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</si>
  <si>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</si>
  <si>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</si>
  <si>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</si>
  <si>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</si>
  <si>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</si>
  <si>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</si>
  <si>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</si>
  <si>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</si>
  <si>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</si>
  <si>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</si>
  <si>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</si>
  <si>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</si>
  <si>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</si>
  <si>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</si>
  <si>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</si>
  <si>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</si>
  <si>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</si>
  <si>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</si>
  <si>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</si>
  <si>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</si>
  <si>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</si>
  <si>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</si>
  <si>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</si>
  <si>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</si>
  <si>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</si>
  <si>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</si>
  <si>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</si>
  <si>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</si>
  <si>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</si>
  <si>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</si>
  <si>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</si>
  <si>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</si>
  <si>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</si>
  <si>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</si>
  <si>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</si>
  <si>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</si>
  <si>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</si>
  <si>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</si>
  <si>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</si>
  <si>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</si>
  <si>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</si>
  <si>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</si>
  <si>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</si>
  <si>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</si>
  <si>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</si>
  <si>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</si>
  <si>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</si>
  <si>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</si>
  <si>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</si>
  <si>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</si>
  <si>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</si>
  <si>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</si>
  <si>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</si>
  <si>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</si>
  <si>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</si>
  <si>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</si>
  <si>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</si>
  <si>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</si>
  <si>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</si>
  <si>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</si>
  <si>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</si>
  <si>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</si>
  <si>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</si>
  <si>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</si>
  <si>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</si>
  <si>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</si>
  <si>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</si>
  <si>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</si>
  <si>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</si>
  <si>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</si>
  <si>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</si>
  <si>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</si>
  <si>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</si>
  <si>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</si>
  <si>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</si>
  <si>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</si>
  <si>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</si>
  <si>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</si>
  <si>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</si>
  <si>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</si>
  <si>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</si>
  <si>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</si>
  <si>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</si>
  <si>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</si>
  <si>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</si>
  <si>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</si>
  <si>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</si>
  <si>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</si>
  <si>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</si>
  <si>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</si>
  <si>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</si>
  <si>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</si>
  <si>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</si>
  <si>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</si>
  <si>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</si>
  <si>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</si>
  <si>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</si>
  <si>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</si>
  <si>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</si>
  <si>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</si>
  <si>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</si>
  <si>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</si>
  <si>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</si>
  <si>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</si>
  <si>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</si>
  <si>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</si>
  <si>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</si>
  <si>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</si>
  <si>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</si>
  <si>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</si>
  <si>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</si>
  <si>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</si>
  <si>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</si>
  <si>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</si>
  <si>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</si>
  <si>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</si>
  <si>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</si>
  <si>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</si>
  <si>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</si>
  <si>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</si>
  <si>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</si>
  <si>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</si>
  <si>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</si>
  <si>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</si>
  <si>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</si>
  <si>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</si>
  <si>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</si>
  <si>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</si>
  <si>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</si>
  <si>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</si>
  <si>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</si>
  <si>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</si>
  <si>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</si>
  <si>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</si>
  <si>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</si>
  <si>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</si>
  <si>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</si>
  <si>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</si>
  <si>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</si>
  <si>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</si>
  <si>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</si>
  <si>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</si>
  <si>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</si>
  <si>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</si>
  <si>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</si>
  <si>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</si>
  <si>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</si>
  <si>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</si>
  <si>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</si>
  <si>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</si>
  <si>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</si>
  <si>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</si>
  <si>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</si>
  <si>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</si>
  <si>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</si>
  <si>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</si>
  <si>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</si>
  <si>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</si>
  <si>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</si>
  <si>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</si>
  <si>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</si>
  <si>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</si>
  <si>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</si>
  <si>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</si>
  <si>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</si>
  <si>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</si>
  <si>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</si>
  <si>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</si>
  <si>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</si>
  <si>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</si>
  <si>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</si>
  <si>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</si>
  <si>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</si>
  <si>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</si>
  <si>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</si>
  <si>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</si>
  <si>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</si>
  <si>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</si>
  <si>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</si>
  <si>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</si>
  <si>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</si>
  <si>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</si>
  <si>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</si>
  <si>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</si>
  <si>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</si>
  <si>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</si>
  <si>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</si>
  <si>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</si>
  <si>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</si>
  <si>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</si>
  <si>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</si>
  <si>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</si>
  <si>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</si>
  <si>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</si>
  <si>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</si>
  <si>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</si>
  <si>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</si>
  <si>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</si>
  <si>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</si>
  <si>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</si>
  <si>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</si>
  <si>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</si>
  <si>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</si>
  <si>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</si>
  <si>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</si>
  <si>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</si>
  <si>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</si>
  <si>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</si>
  <si>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</si>
  <si>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</si>
  <si>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</si>
  <si>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</si>
  <si>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</si>
  <si>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</si>
  <si>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</si>
  <si>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</si>
  <si>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</si>
  <si>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</si>
  <si>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</si>
  <si>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</si>
  <si>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</si>
  <si>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</si>
  <si>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</si>
  <si>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</si>
  <si>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</si>
  <si>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</si>
  <si>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</si>
  <si>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</si>
  <si>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</si>
  <si>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</si>
  <si>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</si>
  <si>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</si>
  <si>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</si>
  <si>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</si>
  <si>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</si>
  <si>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</si>
  <si>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</si>
  <si>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</si>
  <si>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</si>
  <si>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</si>
  <si>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</si>
  <si>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</si>
  <si>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</si>
  <si>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</si>
  <si>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</si>
  <si>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</si>
  <si>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</si>
  <si>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</si>
  <si>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</si>
  <si>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</si>
  <si>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</si>
  <si>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</si>
  <si>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</si>
  <si>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</si>
  <si>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</si>
  <si>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</si>
  <si>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</si>
  <si>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</si>
  <si>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</si>
  <si>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</si>
  <si>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</si>
  <si>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</si>
  <si>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</si>
  <si>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</si>
  <si>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</si>
  <si>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</si>
  <si>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</si>
  <si>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</si>
  <si>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</si>
  <si>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</si>
  <si>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</si>
  <si>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</si>
  <si>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</si>
  <si>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</si>
  <si>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</si>
  <si>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</si>
  <si>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</si>
  <si>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</si>
  <si>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</si>
  <si>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</si>
  <si>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</si>
  <si>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</si>
  <si>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</si>
  <si>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</si>
  <si>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</si>
  <si>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</si>
  <si>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</si>
  <si>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</si>
  <si>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</si>
  <si>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</si>
  <si>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</si>
  <si>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</si>
  <si>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</si>
  <si>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</si>
  <si>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</si>
  <si>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</si>
  <si>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</si>
  <si>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</si>
  <si>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</si>
  <si>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</si>
  <si>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</si>
  <si>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</si>
  <si>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</si>
  <si>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</si>
  <si>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</si>
  <si>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</si>
  <si>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</si>
  <si>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</si>
  <si>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</si>
  <si>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</si>
  <si>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</si>
  <si>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</si>
  <si>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</si>
  <si>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</si>
  <si>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</si>
  <si>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</si>
  <si>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</si>
  <si>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</si>
  <si>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</si>
  <si>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</si>
  <si>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</si>
  <si>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</si>
  <si>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</si>
  <si>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</si>
  <si>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</si>
  <si>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</si>
  <si>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</si>
  <si>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</si>
  <si>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</si>
  <si>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</si>
  <si>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</si>
  <si>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</si>
  <si>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</si>
  <si>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</si>
  <si>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</si>
  <si>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</si>
  <si>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</si>
  <si>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</si>
  <si>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</si>
  <si>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</si>
  <si>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</si>
  <si>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</si>
  <si>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</si>
  <si>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</si>
  <si>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</si>
  <si>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</si>
  <si>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</si>
  <si>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</si>
  <si>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</si>
  <si>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</si>
  <si>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</si>
  <si>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</si>
  <si>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</si>
  <si>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</si>
  <si>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</si>
  <si>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</si>
  <si>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</si>
  <si>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</si>
  <si>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</si>
  <si>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</si>
  <si>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</si>
  <si>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</si>
  <si>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</si>
  <si>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</si>
  <si>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</si>
  <si>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</si>
  <si>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</si>
  <si>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</si>
  <si>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</si>
  <si>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</si>
  <si>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</si>
  <si>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</si>
  <si>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</si>
  <si>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</si>
  <si>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</si>
  <si>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</si>
  <si>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</si>
  <si>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</si>
  <si>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</si>
  <si>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</si>
  <si>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</si>
  <si>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</si>
  <si>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</si>
  <si>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</si>
  <si>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</si>
  <si>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</si>
  <si>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</si>
  <si>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</si>
  <si>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</si>
  <si>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</si>
  <si>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</si>
  <si>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</si>
  <si>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</si>
  <si>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</si>
  <si>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</si>
  <si>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</si>
  <si>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</si>
  <si>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</si>
  <si>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</si>
  <si>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</si>
  <si>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</si>
  <si>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</si>
  <si>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</si>
  <si>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</si>
  <si>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</si>
  <si>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</si>
  <si>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</si>
  <si>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</si>
  <si>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</si>
  <si>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</si>
  <si>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</si>
  <si>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</si>
  <si>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</si>
  <si>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</si>
  <si>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</si>
  <si>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</si>
  <si>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</si>
  <si>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</si>
  <si>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</si>
  <si>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</si>
  <si>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</si>
  <si>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</si>
  <si>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</si>
  <si>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</si>
  <si>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</si>
  <si>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</si>
  <si>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</si>
  <si>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</si>
  <si>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</si>
  <si>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</si>
  <si>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</si>
  <si>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</si>
  <si>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</si>
  <si>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</si>
  <si>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</si>
  <si>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</si>
  <si>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</si>
  <si>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</si>
  <si>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</si>
  <si>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</si>
  <si>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</si>
  <si>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</si>
  <si>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</si>
  <si>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</si>
  <si>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</si>
  <si>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</si>
  <si>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</si>
  <si>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</si>
  <si>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</si>
  <si>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</si>
  <si>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</si>
  <si>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</si>
  <si>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</si>
  <si>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</si>
  <si>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</si>
  <si>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</si>
  <si>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</si>
  <si>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</si>
  <si>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</si>
  <si>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</si>
  <si>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</si>
  <si>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</si>
  <si>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</si>
  <si>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</si>
  <si>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</si>
  <si>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</si>
  <si>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</si>
  <si>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</si>
  <si>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</si>
  <si>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</si>
  <si>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</si>
  <si>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</si>
  <si>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</si>
  <si>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</si>
  <si>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</si>
  <si>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</si>
  <si>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</si>
  <si>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</si>
  <si>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</si>
  <si>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</si>
  <si>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</si>
  <si>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</si>
  <si>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</si>
  <si>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</si>
  <si>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</si>
  <si>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</si>
  <si>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</si>
  <si>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</si>
  <si>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</si>
  <si>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</si>
  <si>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</si>
  <si>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</si>
  <si>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</si>
  <si>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</si>
  <si>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</si>
  <si>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</si>
  <si>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</si>
  <si>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</si>
  <si>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</si>
  <si>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</si>
  <si>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</si>
  <si>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</si>
  <si>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</si>
  <si>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</si>
  <si>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</si>
  <si>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</si>
  <si>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</si>
  <si>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</si>
  <si>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</si>
  <si>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</si>
  <si>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</si>
  <si>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</si>
  <si>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</si>
  <si>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</si>
  <si>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</si>
  <si>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</si>
  <si>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</si>
  <si>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</si>
  <si>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</si>
  <si>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</si>
  <si>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</si>
  <si>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</si>
  <si>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</si>
  <si>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</si>
  <si>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</si>
  <si>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</si>
  <si>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</si>
  <si>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</si>
  <si>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</si>
  <si>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</si>
  <si>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</si>
  <si>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</si>
  <si>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</si>
  <si>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</si>
  <si>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</si>
  <si>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</si>
  <si>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</si>
  <si>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</si>
  <si>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</si>
  <si>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</si>
  <si>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</si>
  <si>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</si>
  <si>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</si>
  <si>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</si>
  <si>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</si>
  <si>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</si>
  <si>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</si>
  <si>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</si>
  <si>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</si>
  <si>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</si>
  <si>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</si>
  <si>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</si>
  <si>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</si>
  <si>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</si>
  <si>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</si>
  <si>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</si>
  <si>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</si>
  <si>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</si>
  <si>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</si>
  <si>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</si>
  <si>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</si>
  <si>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</si>
  <si>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</si>
  <si>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</si>
  <si>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</si>
  <si>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</si>
  <si>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</si>
  <si>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</si>
  <si>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</si>
  <si>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</si>
  <si>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</si>
  <si>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</si>
  <si>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</si>
  <si>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</si>
  <si>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</si>
  <si>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</si>
  <si>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</si>
  <si>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</si>
  <si>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</si>
  <si>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</si>
  <si>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</si>
  <si>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</si>
  <si>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</si>
  <si>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</si>
  <si>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</si>
  <si>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</si>
  <si>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</si>
  <si>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</si>
  <si>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</si>
  <si>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</si>
  <si>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</si>
  <si>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</si>
  <si>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</si>
  <si>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</si>
  <si>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</si>
  <si>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</si>
  <si>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</si>
  <si>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</si>
  <si>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</si>
  <si>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</si>
  <si>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</si>
  <si>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</si>
  <si>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</si>
  <si>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</si>
  <si>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</si>
  <si>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</si>
  <si>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</si>
  <si>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</si>
  <si>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</si>
  <si>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</si>
  <si>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</si>
  <si>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</si>
  <si>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</si>
  <si>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</si>
  <si>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</si>
  <si>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</si>
  <si>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</si>
  <si>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</si>
  <si>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</si>
  <si>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</si>
  <si>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</si>
  <si>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</si>
  <si>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</si>
  <si>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</si>
  <si>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</si>
  <si>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</si>
  <si>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</si>
  <si>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</si>
  <si>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</si>
  <si>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</si>
  <si>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</si>
  <si>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</si>
  <si>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</si>
  <si>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</si>
  <si>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</si>
  <si>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</si>
  <si>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</si>
  <si>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</si>
  <si>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</si>
  <si>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</si>
  <si>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</si>
  <si>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</si>
  <si>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</si>
  <si>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</si>
  <si>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</si>
  <si>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</si>
  <si>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</si>
  <si>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</si>
  <si>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</si>
  <si>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</si>
  <si>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</si>
  <si>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</si>
  <si>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</si>
  <si>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</si>
  <si>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</si>
  <si>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</si>
  <si>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</si>
  <si>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</si>
  <si>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</si>
  <si>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</si>
  <si>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</si>
  <si>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</si>
  <si>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</si>
  <si>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</si>
  <si>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</si>
  <si>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</si>
  <si>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</si>
  <si>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</si>
  <si>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</si>
  <si>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</si>
  <si>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</si>
  <si>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</si>
  <si>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</si>
  <si>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</si>
  <si>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</si>
  <si>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</si>
  <si>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</si>
  <si>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</si>
  <si>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</si>
  <si>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</si>
  <si>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</si>
  <si>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</si>
  <si>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</si>
  <si>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</si>
  <si>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</si>
  <si>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</si>
  <si>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</si>
  <si>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</si>
  <si>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</si>
  <si>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</si>
  <si>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</si>
  <si>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</si>
  <si>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</si>
  <si>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</si>
  <si>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</si>
  <si>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</si>
  <si>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</si>
  <si>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</si>
  <si>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</si>
  <si>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</si>
  <si>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</si>
  <si>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</si>
  <si>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</si>
  <si>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</si>
  <si>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</si>
  <si>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</si>
  <si>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</si>
  <si>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</si>
  <si>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</si>
  <si>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</si>
  <si>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</si>
  <si>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</si>
  <si>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</si>
  <si>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</si>
  <si>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</si>
  <si>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</si>
  <si>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</si>
  <si>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</si>
  <si>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</si>
  <si>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</si>
  <si>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</si>
  <si>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</si>
  <si>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</si>
  <si>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</si>
  <si>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</si>
  <si>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</si>
  <si>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</si>
  <si>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</si>
  <si>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</si>
  <si>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</si>
  <si>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</si>
  <si>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</si>
  <si>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</si>
  <si>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</si>
  <si>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</si>
  <si>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</si>
  <si>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</si>
  <si>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</si>
  <si>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</si>
  <si>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</si>
  <si>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</si>
  <si>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</si>
  <si>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</si>
  <si>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</si>
  <si>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</si>
  <si>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</si>
  <si>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</si>
  <si>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</si>
  <si>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</si>
  <si>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</si>
  <si>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</si>
  <si>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</si>
  <si>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</si>
  <si>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</si>
  <si>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</si>
  <si>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</si>
  <si>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</si>
  <si>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</si>
  <si>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</si>
  <si>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</si>
  <si>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</si>
  <si>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</si>
  <si>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</si>
  <si>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</si>
  <si>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</si>
  <si>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</si>
  <si>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</si>
  <si>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</si>
  <si>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</si>
  <si>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</si>
  <si>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</si>
  <si>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</si>
  <si>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</si>
  <si>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</si>
  <si>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</si>
  <si>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</si>
  <si>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</si>
  <si>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</si>
  <si>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</si>
  <si>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</si>
  <si>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</si>
  <si>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</si>
  <si>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</si>
  <si>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</si>
  <si>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</si>
  <si>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</si>
  <si>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</si>
  <si>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</si>
  <si>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</si>
  <si>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</si>
  <si>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</si>
  <si>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</si>
  <si>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</si>
  <si>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</si>
  <si>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</si>
  <si>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</si>
  <si>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</si>
  <si>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</si>
  <si>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</si>
  <si>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</si>
  <si>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</si>
  <si>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</si>
  <si>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</si>
  <si>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</si>
  <si>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</si>
  <si>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</si>
  <si>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</si>
  <si>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</si>
  <si>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</si>
  <si>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</si>
  <si>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</si>
  <si>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</si>
  <si>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</si>
  <si>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</si>
  <si>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</si>
  <si>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</si>
  <si>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</si>
  <si>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</si>
  <si>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</si>
  <si>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</si>
  <si>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</si>
  <si>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</si>
  <si>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</si>
  <si>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</si>
  <si>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</si>
  <si>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</si>
  <si>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</si>
  <si>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</si>
  <si>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</si>
  <si>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</si>
  <si>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</si>
  <si>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</si>
  <si>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</si>
  <si>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</si>
  <si>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</si>
  <si>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</si>
  <si>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</si>
  <si>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</si>
  <si>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</si>
  <si>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</si>
  <si>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</si>
  <si>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</si>
  <si>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</si>
  <si>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</si>
  <si>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</si>
  <si>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</si>
  <si>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</si>
  <si>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</si>
  <si>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</si>
  <si>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</si>
  <si>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</si>
  <si>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</si>
  <si>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</si>
  <si>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</si>
  <si>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</si>
  <si>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</si>
  <si>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</si>
  <si>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</si>
  <si>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</si>
  <si>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</si>
  <si>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</si>
  <si>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</si>
  <si>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</si>
  <si>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</si>
  <si>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</si>
  <si>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</si>
  <si>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</si>
  <si>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</si>
  <si>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</si>
  <si>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</si>
  <si>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</si>
  <si>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</si>
  <si>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</si>
  <si>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</si>
  <si>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</si>
  <si>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</si>
  <si>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</si>
  <si>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</si>
  <si>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</si>
  <si>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</si>
  <si>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</si>
  <si>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</si>
  <si>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</si>
  <si>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</si>
  <si>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</si>
  <si>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</si>
  <si>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</si>
  <si>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</si>
  <si>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</si>
  <si>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</si>
  <si>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</si>
  <si>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</si>
  <si>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</si>
  <si>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</si>
  <si>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</si>
  <si>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</si>
  <si>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</si>
  <si>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</si>
  <si>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</si>
  <si>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</si>
  <si>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</si>
  <si>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</si>
  <si>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</si>
  <si>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</si>
  <si>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</si>
  <si>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</si>
  <si>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</si>
  <si>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</si>
  <si>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</si>
  <si>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</si>
  <si>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</si>
  <si>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</si>
  <si>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</si>
  <si>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</si>
  <si>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</si>
  <si>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</si>
  <si>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</si>
  <si>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</si>
  <si>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</si>
  <si>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</si>
  <si>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</si>
  <si>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</si>
  <si>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</si>
  <si>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</si>
  <si>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</si>
  <si>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</si>
  <si>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</si>
  <si>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</si>
  <si>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</si>
  <si>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</si>
  <si>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</si>
  <si>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</si>
  <si>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</si>
  <si>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</si>
  <si>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</si>
  <si>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</si>
  <si>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</si>
  <si>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</si>
  <si>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</si>
  <si>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</si>
  <si>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</si>
  <si>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</si>
  <si>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</si>
  <si>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</si>
  <si>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</si>
  <si>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</si>
  <si>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</si>
  <si>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</si>
  <si>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</si>
  <si>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</si>
  <si>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</si>
  <si>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</si>
  <si>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</si>
  <si>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</si>
  <si>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</si>
  <si>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</si>
  <si>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</si>
  <si>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</si>
  <si>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</si>
  <si>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</si>
  <si>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</si>
  <si>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</si>
  <si>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</si>
  <si>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</si>
  <si>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</si>
  <si>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</si>
  <si>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</si>
  <si>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</si>
  <si>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</si>
  <si>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</si>
  <si>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</si>
  <si>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</si>
  <si>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</si>
  <si>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</si>
  <si>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</si>
  <si>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</si>
  <si>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</si>
  <si>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</si>
  <si>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</si>
  <si>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</si>
  <si>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</si>
  <si>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</si>
  <si>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</si>
  <si>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</si>
  <si>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</si>
  <si>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</si>
  <si>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</si>
  <si>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</si>
  <si>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</si>
  <si>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</si>
  <si>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</si>
  <si>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</si>
  <si>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</si>
  <si>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</si>
  <si>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</si>
  <si>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</si>
  <si>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</si>
  <si>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</si>
  <si>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</si>
  <si>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</si>
  <si>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</si>
  <si>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</si>
  <si>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</si>
  <si>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</si>
  <si>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</si>
  <si>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</si>
  <si>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</si>
  <si>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</si>
  <si>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</si>
  <si>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</si>
  <si>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</si>
  <si>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</si>
  <si>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</si>
  <si>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</si>
  <si>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</si>
  <si>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</si>
  <si>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</si>
  <si>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</si>
  <si>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</si>
  <si>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</si>
  <si>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</si>
  <si>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</si>
  <si>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</si>
  <si>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</si>
  <si>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</si>
  <si>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</si>
  <si>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</si>
  <si>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</si>
  <si>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</si>
  <si>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</si>
  <si>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</si>
  <si>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</si>
  <si>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</si>
  <si>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</si>
  <si>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</si>
  <si>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</si>
  <si>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</si>
  <si>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</si>
  <si>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</si>
  <si>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</si>
  <si>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</si>
  <si>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</si>
  <si>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</si>
  <si>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</si>
  <si>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</si>
  <si>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</si>
  <si>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</si>
  <si>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</si>
  <si>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</si>
  <si>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</si>
  <si>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</si>
  <si>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</si>
  <si>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</si>
  <si>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</si>
  <si>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</si>
  <si>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</si>
  <si>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</si>
  <si>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</si>
  <si>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</si>
  <si>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</si>
  <si>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</si>
  <si>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</si>
  <si>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</si>
  <si>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</si>
  <si>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</si>
  <si>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</si>
  <si>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</si>
  <si>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</si>
  <si>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</si>
  <si>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</si>
  <si>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</si>
  <si>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</si>
  <si>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</si>
  <si>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</si>
  <si>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</si>
  <si>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</si>
  <si>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</si>
  <si>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</si>
  <si>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</si>
  <si>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</si>
  <si>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</si>
  <si>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</si>
  <si>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</si>
  <si>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</si>
  <si>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</si>
  <si>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</si>
  <si>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</si>
  <si>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</si>
  <si>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</si>
  <si>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</si>
  <si>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</si>
  <si>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</si>
  <si>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</si>
  <si>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</si>
  <si>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</si>
  <si>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</si>
  <si>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</si>
  <si>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</si>
  <si>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</si>
  <si>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</si>
  <si>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</si>
  <si>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</si>
  <si>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</si>
  <si>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</si>
  <si>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</si>
  <si>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</si>
  <si>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</si>
  <si>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</si>
  <si>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</si>
  <si>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</si>
  <si>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</si>
  <si>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</si>
  <si>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</si>
  <si>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</si>
  <si>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</si>
  <si>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</si>
  <si>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</si>
  <si>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</si>
  <si>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</si>
  <si>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</si>
  <si>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</si>
  <si>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</si>
  <si>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</si>
  <si>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</si>
  <si>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</si>
  <si>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</si>
  <si>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</si>
  <si>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</si>
  <si>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</si>
  <si>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</si>
  <si>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</si>
  <si>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</si>
  <si>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</si>
  <si>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</si>
  <si>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</si>
  <si>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</si>
  <si>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</si>
  <si>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</si>
  <si>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</si>
  <si>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</si>
  <si>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</si>
  <si>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</si>
  <si>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</si>
  <si>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</si>
  <si>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</si>
  <si>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</si>
  <si>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</si>
  <si>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</si>
  <si>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</si>
  <si>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</si>
  <si>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</si>
  <si>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</si>
  <si>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</si>
  <si>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</si>
  <si>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</si>
  <si>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</si>
  <si>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</si>
  <si>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</si>
  <si>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</si>
  <si>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</si>
  <si>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</si>
  <si>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</si>
  <si>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</si>
  <si>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</si>
  <si>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</si>
  <si>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</si>
  <si>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</si>
  <si>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</si>
  <si>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</si>
  <si>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</si>
  <si>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</si>
  <si>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</si>
  <si>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</si>
  <si>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</si>
  <si>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</si>
  <si>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</si>
  <si>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</si>
  <si>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</si>
  <si>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</si>
  <si>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</si>
  <si>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</si>
  <si>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</si>
  <si>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</si>
  <si>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</si>
  <si>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</si>
  <si>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</si>
  <si>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</si>
  <si>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</si>
  <si>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</si>
  <si>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</si>
  <si>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</si>
  <si>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</si>
  <si>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</si>
  <si>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</si>
  <si>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</si>
  <si>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</si>
  <si>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</si>
  <si>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</si>
  <si>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</si>
  <si>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</si>
  <si>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</si>
  <si>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</si>
  <si>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</si>
  <si>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</si>
  <si>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</si>
  <si>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</si>
  <si>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</si>
  <si>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</si>
  <si>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</si>
  <si>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</si>
  <si>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</si>
  <si>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</si>
  <si>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</si>
  <si>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</si>
  <si>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</si>
  <si>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</si>
  <si>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</si>
  <si>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</si>
  <si>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</si>
  <si>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</si>
  <si>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</si>
  <si>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</si>
  <si>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</si>
  <si>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</si>
  <si>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</si>
  <si>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</si>
  <si>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</si>
  <si>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</si>
  <si>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</si>
  <si>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</si>
  <si>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</si>
  <si>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</si>
  <si>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</si>
  <si>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</si>
  <si>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</si>
  <si>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</si>
  <si>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</si>
  <si>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</si>
  <si>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</si>
  <si>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</si>
  <si>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</si>
  <si>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</si>
  <si>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</si>
  <si>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</si>
  <si>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</si>
  <si>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</si>
  <si>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</si>
  <si>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</si>
  <si>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</si>
  <si>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</si>
  <si>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</si>
  <si>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</si>
  <si>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</si>
  <si>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</si>
  <si>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</si>
  <si>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</si>
  <si>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</si>
  <si>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</si>
  <si>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</si>
  <si>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</si>
  <si>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</si>
  <si>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</si>
  <si>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</si>
  <si>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</si>
  <si>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</si>
  <si>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</si>
  <si>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</si>
  <si>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</si>
  <si>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</si>
  <si>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</si>
  <si>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</si>
  <si>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</si>
  <si>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</si>
  <si>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</si>
  <si>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</si>
  <si>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</si>
  <si>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</si>
  <si>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</si>
  <si>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</si>
  <si>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</si>
  <si>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</si>
  <si>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</si>
  <si>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</si>
  <si>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</si>
  <si>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</si>
  <si>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</si>
  <si>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</si>
  <si>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</si>
  <si>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</si>
  <si>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</si>
  <si>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</si>
  <si>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</si>
  <si>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</si>
  <si>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</si>
  <si>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</si>
  <si>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</si>
  <si>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</si>
  <si>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</si>
  <si>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</si>
  <si>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</si>
  <si>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</si>
  <si>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</si>
  <si>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</si>
  <si>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</si>
  <si>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</si>
  <si>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</si>
  <si>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</si>
  <si>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</si>
  <si>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</si>
  <si>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</si>
  <si>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</si>
  <si>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</si>
  <si>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</si>
  <si>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</si>
  <si>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</si>
  <si>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</si>
  <si>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</si>
  <si>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</si>
  <si>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</si>
  <si>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</si>
  <si>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</si>
  <si>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</si>
  <si>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</si>
  <si>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</si>
  <si>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</si>
  <si>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</si>
  <si>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</si>
  <si>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</si>
  <si>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</si>
  <si>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</si>
  <si>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</si>
  <si>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</si>
  <si>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</si>
  <si>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</si>
  <si>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</si>
  <si>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</si>
  <si>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</si>
  <si>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</si>
  <si>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</si>
  <si>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</si>
  <si>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</si>
  <si>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</si>
  <si>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</si>
  <si>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</si>
  <si>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</si>
  <si>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</si>
  <si>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</si>
  <si>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</si>
  <si>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</si>
  <si>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</si>
  <si>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</si>
  <si>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</si>
  <si>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</si>
  <si>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</si>
  <si>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</si>
  <si>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</si>
  <si>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</si>
  <si>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</si>
  <si>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</si>
  <si>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</si>
  <si>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</si>
  <si>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</si>
  <si>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</si>
  <si>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</si>
  <si>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</si>
  <si>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</si>
  <si>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</si>
  <si>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</si>
  <si>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</si>
  <si>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</si>
  <si>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</si>
  <si>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</si>
  <si>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</si>
  <si>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</si>
  <si>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</si>
  <si>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</si>
  <si>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</si>
  <si>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</si>
  <si>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</si>
  <si>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</si>
  <si>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</si>
  <si>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</si>
  <si>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</si>
  <si>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</si>
  <si>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</si>
  <si>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</si>
  <si>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</si>
  <si>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</si>
  <si>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</si>
  <si>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</si>
  <si>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</si>
  <si>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</si>
  <si>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</si>
  <si>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</si>
  <si>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</si>
  <si>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</si>
  <si>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</si>
  <si>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</si>
  <si>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</si>
  <si>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</si>
  <si>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</si>
  <si>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</si>
  <si>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</si>
  <si>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</si>
  <si>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</si>
  <si>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</si>
  <si>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</si>
  <si>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</si>
  <si>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</si>
  <si>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</si>
  <si>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</si>
  <si>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</si>
  <si>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</si>
  <si>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</si>
  <si>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</si>
  <si>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</si>
  <si>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</si>
  <si>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</si>
  <si>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</si>
  <si>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</si>
  <si>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</si>
  <si>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</si>
  <si>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</si>
  <si>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</si>
  <si>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</si>
  <si>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</si>
  <si>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</si>
  <si>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</si>
  <si>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</si>
  <si>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</si>
  <si>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</si>
  <si>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</si>
  <si>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</si>
  <si>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</si>
  <si>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</si>
  <si>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</si>
  <si>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</si>
  <si>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</si>
  <si>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</si>
  <si>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</si>
  <si>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</si>
  <si>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</si>
  <si>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</si>
  <si>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</si>
  <si>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</si>
  <si>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</si>
  <si>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</si>
  <si>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</si>
  <si>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</si>
  <si>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</si>
  <si>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</si>
  <si>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</si>
  <si>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</si>
  <si>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</si>
  <si>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</si>
  <si>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</si>
  <si>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</si>
  <si>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</si>
  <si>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</si>
  <si>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</si>
  <si>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</si>
  <si>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</si>
  <si>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</si>
  <si>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</si>
  <si>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</si>
  <si>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</si>
  <si>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</si>
  <si>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</si>
  <si>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</si>
  <si>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</si>
  <si>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</si>
  <si>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</si>
  <si>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</si>
  <si>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</si>
  <si>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</si>
  <si>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</si>
  <si>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</si>
  <si>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</si>
  <si>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</si>
  <si>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</si>
  <si>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</si>
  <si>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</si>
  <si>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</si>
  <si>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</si>
  <si>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</si>
  <si>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</si>
  <si>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</si>
  <si>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</si>
  <si>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</si>
  <si>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</si>
  <si>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</si>
  <si>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</si>
  <si>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</si>
  <si>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</si>
  <si>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</si>
  <si>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</si>
  <si>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</si>
  <si>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</si>
  <si>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</si>
  <si>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</si>
  <si>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</si>
  <si>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</si>
  <si>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</si>
  <si>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</si>
  <si>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</si>
  <si>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</si>
  <si>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</si>
  <si>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</si>
  <si>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</si>
  <si>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</si>
  <si>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</si>
  <si>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</si>
  <si>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</si>
  <si>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</si>
  <si>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</si>
  <si>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</si>
  <si>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</si>
  <si>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</si>
  <si>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</si>
  <si>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</si>
  <si>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</si>
  <si>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</si>
  <si>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</si>
  <si>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</si>
  <si>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</si>
  <si>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</si>
  <si>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</si>
  <si>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</si>
  <si>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</si>
  <si>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</si>
  <si>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</si>
  <si>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</si>
  <si>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</si>
  <si>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</si>
  <si>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</si>
  <si>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</si>
  <si>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</si>
  <si>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</si>
  <si>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</si>
  <si>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</si>
  <si>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</si>
  <si>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</si>
  <si>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</si>
  <si>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</si>
  <si>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</si>
  <si>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</si>
  <si>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</si>
  <si>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</si>
  <si>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</si>
  <si>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</si>
  <si>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</si>
  <si>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</si>
  <si>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</si>
  <si>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</si>
  <si>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</si>
  <si>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</si>
  <si>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</si>
  <si>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</si>
  <si>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</si>
  <si>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</si>
  <si>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</si>
  <si>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</si>
  <si>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</si>
  <si>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</si>
  <si>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</si>
  <si>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</si>
  <si>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</si>
  <si>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</si>
  <si>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</si>
  <si>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</si>
  <si>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</si>
  <si>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</si>
  <si>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</si>
  <si>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</si>
  <si>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</si>
  <si>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</si>
  <si>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</si>
  <si>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</si>
  <si>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</si>
  <si>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</si>
  <si>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</si>
  <si>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</si>
  <si>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</si>
  <si>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</si>
  <si>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</si>
  <si>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</si>
  <si>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</si>
  <si>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</si>
  <si>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</si>
  <si>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</si>
  <si>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</si>
  <si>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</si>
  <si>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</si>
  <si>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</si>
  <si>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</si>
  <si>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</si>
  <si>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</si>
  <si>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</si>
  <si>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</si>
  <si>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</si>
  <si>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</si>
  <si>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</si>
  <si>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</si>
  <si>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</si>
  <si>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</si>
  <si>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</si>
  <si>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</si>
  <si>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</si>
  <si>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</si>
  <si>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</si>
  <si>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</si>
  <si>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</si>
  <si>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</si>
  <si>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</si>
  <si>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</si>
  <si>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</si>
  <si>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</si>
  <si>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</si>
  <si>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</si>
  <si>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</si>
  <si>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</si>
  <si>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</si>
  <si>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</si>
  <si>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</si>
  <si>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</si>
  <si>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</si>
  <si>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</si>
  <si>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</si>
  <si>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</si>
  <si>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</si>
  <si>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</si>
  <si>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</si>
  <si>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</si>
  <si>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</si>
  <si>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</si>
  <si>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</si>
  <si>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</si>
  <si>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</si>
  <si>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</si>
  <si>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</si>
  <si>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</si>
  <si>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</si>
  <si>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</si>
  <si>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</si>
  <si>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</si>
  <si>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</si>
  <si>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</si>
  <si>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</si>
  <si>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</si>
  <si>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</si>
  <si>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</si>
  <si>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</si>
  <si>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</si>
  <si>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</si>
  <si>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</si>
  <si>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</si>
  <si>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</si>
  <si>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</si>
  <si>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</si>
  <si>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</si>
  <si>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</si>
  <si>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</si>
  <si>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</si>
  <si>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</si>
  <si>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</si>
  <si>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</si>
  <si>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</si>
  <si>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</si>
  <si>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</si>
  <si>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</si>
  <si>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</si>
  <si>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</si>
  <si>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</si>
  <si>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</si>
  <si>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</si>
  <si>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</si>
  <si>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</si>
  <si>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</si>
  <si>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</si>
  <si>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</si>
  <si>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</si>
  <si>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</si>
  <si>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</si>
  <si>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</si>
  <si>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</si>
  <si>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</si>
  <si>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</si>
  <si>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</si>
  <si>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</si>
  <si>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</si>
  <si>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</si>
  <si>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</si>
  <si>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</si>
  <si>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</si>
  <si>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</si>
  <si>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</si>
  <si>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</si>
  <si>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</si>
  <si>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</si>
  <si>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</si>
  <si>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</si>
  <si>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</si>
  <si>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</si>
  <si>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</si>
  <si>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</si>
  <si>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</si>
  <si>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</si>
  <si>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</si>
  <si>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</si>
  <si>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</si>
  <si>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</si>
  <si>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</si>
  <si>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</si>
  <si>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</si>
  <si>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</si>
  <si>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</si>
  <si>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</si>
  <si>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</si>
  <si>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</si>
  <si>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</si>
  <si>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</si>
  <si>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</si>
  <si>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</si>
  <si>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</si>
  <si>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</si>
  <si>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</si>
  <si>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</si>
  <si>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</si>
  <si>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</si>
  <si>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</si>
  <si>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</si>
  <si>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</si>
  <si>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</si>
  <si>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</si>
  <si>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</si>
  <si>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</si>
  <si>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</si>
  <si>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</si>
  <si>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</si>
  <si>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</si>
  <si>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</si>
  <si>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</si>
  <si>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</si>
  <si>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</si>
  <si>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</si>
  <si>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</si>
  <si>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</si>
  <si>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</si>
  <si>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</si>
  <si>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</si>
  <si>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</si>
  <si>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</si>
  <si>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</si>
  <si>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</si>
  <si>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</si>
  <si>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</si>
  <si>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</si>
  <si>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</si>
  <si>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</si>
  <si>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</si>
  <si>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</si>
  <si>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</si>
  <si>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</si>
  <si>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</si>
  <si>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</si>
  <si>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</si>
  <si>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</si>
  <si>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</si>
  <si>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</si>
  <si>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</si>
  <si>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</si>
  <si>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</si>
  <si>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</si>
  <si>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</si>
  <si>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</si>
  <si>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</si>
  <si>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</si>
  <si>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</si>
  <si>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</si>
  <si>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</si>
  <si>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</si>
  <si>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</si>
  <si>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</si>
  <si>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</si>
  <si>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</si>
  <si>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</si>
  <si>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</si>
  <si>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</si>
  <si>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</si>
  <si>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</si>
  <si>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</si>
  <si>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</si>
  <si>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</si>
  <si>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</si>
  <si>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</si>
  <si>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</si>
  <si>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</si>
  <si>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</si>
  <si>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</si>
  <si>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</si>
  <si>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</si>
  <si>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</si>
  <si>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</si>
  <si>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</si>
  <si>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</si>
  <si>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</si>
  <si>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</si>
  <si>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</si>
  <si>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</si>
  <si>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</si>
  <si>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</si>
  <si>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</si>
  <si>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</si>
  <si>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</si>
  <si>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</si>
  <si>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</si>
  <si>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</si>
  <si>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</si>
  <si>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</si>
  <si>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</si>
  <si>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</si>
  <si>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</si>
  <si>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</si>
  <si>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</si>
  <si>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</si>
  <si>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</si>
  <si>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</si>
  <si>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</si>
  <si>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</si>
  <si>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</si>
  <si>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</si>
  <si>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</si>
  <si>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</si>
  <si>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</si>
  <si>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</si>
  <si>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</si>
  <si>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</si>
  <si>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</si>
  <si>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</si>
  <si>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</si>
  <si>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</si>
  <si>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</si>
  <si>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</si>
  <si>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</si>
  <si>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</si>
  <si>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</si>
  <si>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</si>
  <si>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</si>
  <si>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</si>
  <si>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</si>
  <si>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</si>
  <si>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</si>
  <si>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</si>
  <si>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</si>
  <si>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</si>
  <si>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</si>
  <si>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</si>
  <si>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</si>
  <si>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</si>
  <si>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</si>
  <si>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</si>
  <si>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</si>
  <si>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</si>
  <si>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</si>
  <si>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</si>
  <si>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</si>
  <si>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</si>
  <si>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</si>
  <si>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</si>
  <si>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</si>
  <si>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</si>
  <si>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</si>
  <si>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</si>
  <si>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</si>
  <si>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</si>
  <si>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</si>
  <si>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</si>
  <si>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</si>
  <si>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</si>
  <si>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</si>
  <si>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</si>
  <si>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</si>
  <si>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</si>
  <si>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</si>
  <si>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</si>
  <si>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</si>
  <si>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</si>
  <si>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</si>
  <si>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</si>
  <si>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</si>
  <si>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</si>
  <si>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</si>
  <si>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</si>
  <si>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</si>
  <si>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</si>
  <si>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</si>
  <si>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</si>
  <si>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</si>
  <si>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</si>
  <si>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</si>
  <si>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</si>
  <si>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</si>
  <si>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</si>
  <si>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</si>
  <si>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</si>
  <si>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</si>
  <si>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</si>
  <si>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</si>
  <si>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</si>
  <si>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</si>
  <si>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</si>
  <si>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</si>
  <si>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</si>
  <si>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</si>
  <si>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</si>
  <si>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</si>
  <si>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</si>
  <si>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</si>
  <si>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</si>
  <si>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</si>
  <si>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</si>
  <si>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</si>
  <si>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</si>
  <si>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</si>
  <si>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</si>
  <si>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</si>
  <si>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</si>
  <si>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</si>
  <si>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</si>
  <si>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</si>
  <si>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</si>
  <si>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</si>
  <si>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</si>
  <si>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</si>
  <si>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</si>
  <si>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</si>
  <si>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</si>
  <si>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</si>
  <si>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</si>
  <si>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</si>
  <si>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</si>
  <si>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</si>
  <si>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</si>
  <si>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</si>
  <si>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</si>
  <si>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</si>
  <si>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</si>
  <si>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</si>
  <si>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</si>
  <si>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</si>
  <si>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</si>
  <si>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</si>
  <si>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</si>
  <si>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</si>
  <si>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</si>
  <si>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</si>
  <si>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</si>
  <si>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</si>
  <si>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</si>
  <si>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</si>
  <si>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</si>
  <si>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</si>
  <si>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</si>
  <si>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</si>
  <si>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</si>
  <si>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</si>
  <si>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</si>
  <si>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</si>
  <si>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</si>
  <si>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</si>
  <si>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</si>
  <si>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</si>
  <si>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</si>
  <si>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</si>
  <si>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</si>
  <si>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</si>
  <si>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</si>
  <si>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</si>
  <si>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</si>
  <si>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</si>
  <si>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</si>
  <si>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</si>
  <si>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</si>
  <si>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</si>
  <si>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</si>
  <si>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</si>
  <si>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</si>
  <si>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</si>
  <si>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</si>
  <si>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</si>
  <si>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</si>
  <si>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</si>
  <si>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</si>
  <si>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</si>
  <si>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</si>
  <si>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</si>
  <si>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</si>
  <si>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</si>
  <si>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</si>
  <si>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</si>
  <si>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</si>
  <si>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</si>
  <si>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</si>
  <si>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</si>
  <si>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</si>
  <si>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</si>
  <si>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</si>
  <si>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</si>
  <si>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</si>
  <si>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</si>
  <si>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</si>
  <si>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</si>
  <si>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</si>
  <si>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</si>
  <si>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</si>
  <si>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</si>
  <si>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</si>
  <si>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</si>
  <si>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</si>
  <si>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</si>
  <si>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</si>
  <si>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</si>
  <si>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</si>
  <si>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</si>
  <si>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</si>
  <si>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</si>
  <si>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</si>
  <si>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</si>
  <si>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</si>
  <si>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</si>
  <si>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</si>
  <si>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</si>
  <si>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</si>
  <si>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</si>
  <si>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</si>
  <si>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</si>
  <si>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</si>
  <si>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</si>
  <si>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</si>
  <si>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</si>
  <si>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</si>
  <si>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</si>
  <si>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</si>
  <si>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</si>
  <si>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</si>
  <si>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</si>
  <si>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</si>
  <si>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</si>
  <si>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</si>
  <si>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</si>
  <si>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</si>
  <si>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</si>
  <si>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</si>
  <si>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</si>
  <si>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</si>
  <si>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</si>
  <si>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</si>
  <si>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</si>
  <si>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</si>
  <si>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</si>
  <si>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</si>
  <si>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</si>
  <si>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</si>
  <si>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</si>
  <si>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</si>
  <si>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</si>
  <si>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</si>
  <si>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</si>
  <si>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</si>
  <si>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</si>
  <si>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</si>
  <si>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</si>
  <si>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</si>
  <si>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</si>
  <si>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</si>
  <si>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</si>
  <si>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</si>
  <si>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</si>
  <si>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</si>
  <si>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</si>
  <si>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</si>
  <si>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</si>
  <si>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</si>
  <si>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</si>
  <si>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</si>
  <si>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</si>
  <si>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</si>
  <si>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</si>
  <si>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</si>
  <si>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</si>
  <si>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</si>
  <si>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</si>
  <si>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</si>
  <si>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</si>
  <si>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</si>
  <si>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</si>
  <si>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</si>
  <si>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</si>
  <si>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</si>
  <si>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</si>
  <si>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</si>
  <si>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</si>
  <si>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</si>
  <si>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</si>
  <si>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</si>
  <si>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</si>
  <si>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</si>
  <si>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</si>
  <si>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</si>
  <si>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</si>
  <si>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</si>
  <si>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</si>
  <si>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</si>
  <si>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</si>
  <si>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</si>
  <si>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</si>
  <si>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</si>
  <si>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</si>
  <si>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</si>
  <si>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</si>
  <si>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</si>
  <si>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</si>
  <si>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</si>
  <si>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</si>
  <si>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</si>
  <si>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</si>
  <si>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</si>
  <si>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</si>
  <si>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</si>
  <si>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</si>
  <si>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</si>
  <si>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</si>
  <si>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</si>
  <si>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</si>
  <si>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</si>
  <si>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</si>
  <si>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</si>
  <si>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</si>
  <si>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</si>
  <si>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</si>
  <si>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</si>
  <si>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</si>
  <si>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</si>
  <si>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</si>
  <si>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</si>
  <si>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</si>
  <si>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</si>
  <si>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</si>
  <si>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</si>
  <si>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</si>
  <si>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</si>
  <si>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</si>
  <si>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</si>
  <si>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</si>
  <si>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</si>
  <si>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</si>
  <si>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</si>
  <si>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</si>
  <si>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</si>
  <si>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</si>
  <si>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</si>
  <si>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</si>
  <si>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</si>
  <si>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</si>
  <si>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</si>
  <si>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</si>
  <si>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</si>
  <si>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</si>
  <si>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</si>
  <si>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</si>
  <si>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</si>
  <si>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</si>
  <si>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</si>
  <si>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</si>
  <si>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</si>
  <si>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</si>
  <si>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</si>
  <si>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</si>
  <si>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</si>
  <si>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</si>
  <si>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</si>
  <si>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</si>
  <si>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</si>
  <si>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</si>
  <si>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</si>
  <si>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</si>
  <si>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</si>
  <si>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</si>
  <si>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</si>
  <si>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</si>
  <si>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</si>
  <si>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</si>
  <si>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</si>
  <si>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</si>
  <si>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</si>
  <si>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</si>
  <si>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</si>
  <si>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</si>
  <si>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</si>
  <si>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</si>
  <si>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</si>
  <si>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</si>
  <si>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</si>
  <si>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</si>
  <si>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</si>
  <si>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</si>
  <si>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</si>
  <si>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</si>
  <si>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</si>
  <si>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</si>
  <si>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</si>
  <si>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</si>
  <si>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</si>
  <si>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</si>
  <si>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</si>
  <si>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</si>
  <si>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</si>
  <si>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</si>
  <si>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</si>
  <si>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</si>
  <si>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</si>
  <si>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</si>
  <si>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</si>
  <si>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</si>
  <si>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</si>
  <si>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</si>
  <si>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</si>
  <si>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</si>
  <si>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</si>
  <si>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</si>
  <si>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</si>
  <si>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</si>
  <si>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</si>
  <si>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</si>
  <si>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</si>
  <si>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</si>
  <si>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</si>
  <si>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</si>
  <si>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</si>
  <si>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</si>
  <si>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</si>
  <si>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</si>
  <si>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</si>
  <si>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</si>
  <si>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</si>
  <si>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</si>
  <si>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</si>
  <si>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</si>
  <si>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</si>
  <si>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</si>
  <si>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</si>
  <si>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</si>
  <si>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</si>
  <si>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</si>
  <si>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</si>
  <si>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</si>
  <si>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</si>
  <si>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</si>
  <si>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</si>
  <si>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</si>
  <si>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</si>
  <si>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</si>
  <si>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</si>
  <si>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</si>
  <si>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</si>
  <si>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</si>
  <si>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</si>
  <si>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</si>
  <si>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</si>
  <si>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</si>
  <si>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</si>
  <si>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</si>
  <si>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</si>
  <si>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</si>
  <si>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</si>
  <si>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</si>
  <si>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</si>
  <si>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</si>
  <si>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</si>
  <si>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</si>
  <si>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</si>
  <si>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</si>
  <si>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</si>
  <si>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</si>
  <si>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</si>
  <si>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</si>
  <si>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</si>
  <si>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</si>
  <si>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</si>
  <si>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</si>
  <si>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</si>
  <si>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</si>
  <si>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</si>
  <si>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</si>
  <si>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</si>
  <si>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</si>
  <si>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</si>
  <si>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</si>
  <si>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</si>
  <si>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</si>
  <si>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</si>
  <si>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</si>
  <si>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</si>
  <si>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</si>
  <si>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</si>
  <si>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</si>
  <si>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</si>
  <si>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</si>
  <si>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</si>
  <si>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</si>
  <si>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</si>
  <si>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</si>
  <si>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</si>
  <si>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</si>
  <si>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</si>
  <si>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</si>
  <si>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</si>
  <si>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</si>
  <si>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</si>
  <si>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</si>
  <si>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</si>
  <si>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</si>
  <si>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</si>
  <si>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</si>
  <si>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</si>
  <si>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</si>
  <si>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</si>
  <si>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</si>
  <si>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</si>
  <si>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</si>
  <si>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</si>
  <si>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</si>
  <si>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</si>
  <si>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</si>
  <si>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</si>
  <si>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</si>
  <si>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</si>
  <si>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</si>
  <si>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</si>
  <si>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</si>
  <si>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</si>
  <si>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</si>
  <si>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</si>
  <si>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</si>
  <si>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</si>
  <si>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</si>
  <si>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</si>
  <si>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</si>
  <si>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</si>
  <si>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</si>
  <si>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</si>
  <si>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</si>
  <si>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</si>
  <si>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</si>
  <si>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</si>
  <si>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</si>
  <si>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</si>
  <si>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</si>
  <si>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</si>
  <si>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</si>
  <si>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</si>
  <si>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</si>
  <si>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</si>
  <si>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</si>
  <si>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</si>
  <si>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</si>
  <si>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</si>
  <si>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</si>
  <si>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</si>
  <si>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</si>
  <si>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</si>
  <si>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</si>
  <si>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</si>
  <si>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</si>
  <si>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</si>
  <si>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</si>
  <si>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</si>
  <si>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</si>
  <si>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</si>
  <si>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</si>
  <si>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</si>
  <si>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</si>
  <si>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</si>
  <si>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</si>
  <si>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</si>
  <si>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</si>
  <si>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</si>
  <si>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</si>
  <si>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</si>
  <si>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</si>
  <si>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</si>
  <si>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</si>
  <si>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</si>
  <si>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</si>
  <si>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</si>
  <si>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</si>
  <si>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</si>
  <si>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</si>
  <si>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</si>
  <si>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</si>
  <si>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</si>
  <si>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</si>
  <si>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</si>
  <si>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</si>
  <si>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</si>
  <si>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</si>
  <si>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</si>
  <si>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</si>
  <si>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</si>
  <si>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</si>
  <si>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</si>
  <si>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</si>
  <si>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</si>
  <si>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</si>
  <si>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</si>
  <si>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</si>
  <si>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</si>
  <si>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</si>
  <si>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</si>
  <si>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</si>
  <si>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</si>
  <si>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</si>
  <si>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</si>
  <si>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</si>
  <si>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</si>
  <si>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</si>
  <si>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</si>
  <si>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</si>
  <si>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</si>
  <si>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</si>
  <si>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</si>
  <si>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</si>
  <si>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</si>
  <si>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</si>
  <si>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</si>
  <si>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</si>
  <si>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</si>
  <si>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</si>
  <si>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</si>
  <si>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</si>
  <si>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</si>
  <si>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</si>
  <si>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</si>
  <si>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</si>
  <si>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</si>
  <si>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</si>
  <si>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</si>
  <si>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</si>
  <si>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</si>
  <si>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</si>
  <si>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</si>
  <si>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</si>
  <si>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</si>
  <si>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</si>
  <si>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</si>
  <si>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</si>
  <si>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</si>
  <si>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</si>
  <si>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</si>
  <si>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</si>
  <si>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</si>
  <si>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</si>
  <si>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</si>
  <si>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</si>
  <si>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</si>
  <si>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</si>
  <si>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</si>
  <si>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</si>
  <si>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</si>
  <si>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</si>
  <si>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</si>
  <si>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</si>
  <si>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</si>
  <si>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</si>
  <si>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</si>
  <si>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</si>
  <si>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</si>
  <si>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</si>
  <si>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</si>
  <si>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</si>
  <si>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</si>
  <si>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</si>
  <si>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</si>
  <si>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</si>
  <si>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</si>
  <si>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</si>
  <si>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</si>
  <si>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</si>
  <si>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</si>
  <si>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</si>
  <si>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</si>
  <si>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</si>
  <si>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</si>
  <si>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</si>
  <si>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</si>
  <si>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</si>
  <si>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</si>
  <si>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</si>
  <si>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</si>
  <si>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</si>
  <si>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</si>
  <si>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</si>
  <si>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</si>
  <si>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</si>
  <si>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</si>
  <si>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</si>
  <si>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</si>
  <si>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</si>
  <si>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</si>
  <si>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</si>
  <si>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</si>
  <si>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</si>
  <si>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</si>
  <si>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</si>
  <si>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</si>
  <si>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</si>
  <si>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</si>
  <si>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</si>
  <si>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</si>
  <si>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</si>
  <si>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</si>
  <si>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</si>
  <si>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</si>
  <si>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</si>
  <si>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</si>
  <si>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</si>
  <si>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</si>
  <si>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</si>
  <si>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</si>
  <si>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</si>
  <si>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</si>
  <si>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</si>
  <si>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</si>
  <si>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</si>
  <si>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</si>
  <si>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</si>
  <si>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</si>
  <si>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</si>
  <si>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</si>
  <si>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</si>
  <si>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</si>
  <si>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</si>
  <si>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</si>
  <si>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</si>
  <si>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</si>
  <si>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</si>
  <si>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</si>
  <si>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</si>
  <si>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</si>
  <si>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</si>
  <si>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</si>
  <si>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</si>
  <si>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</si>
  <si>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</si>
  <si>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</si>
  <si>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</si>
  <si>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</si>
  <si>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</si>
  <si>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</si>
  <si>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</si>
  <si>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</si>
  <si>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</si>
  <si>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</si>
  <si>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</si>
  <si>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</si>
  <si>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</si>
  <si>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</si>
  <si>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</si>
  <si>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</si>
  <si>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</si>
  <si>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</si>
  <si>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</si>
  <si>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</si>
  <si>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</si>
  <si>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</si>
  <si>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</si>
  <si>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</si>
  <si>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</si>
  <si>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</si>
  <si>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</si>
  <si>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</si>
  <si>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</si>
  <si>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</si>
  <si>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</si>
  <si>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</si>
  <si>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</si>
  <si>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</si>
  <si>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</si>
  <si>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</si>
  <si>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</si>
  <si>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</si>
  <si>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</si>
  <si>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</si>
  <si>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</si>
  <si>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</si>
  <si>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</si>
  <si>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</si>
  <si>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</si>
  <si>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</si>
  <si>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</si>
  <si>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</si>
  <si>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</si>
  <si>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</si>
  <si>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</si>
  <si>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</si>
  <si>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</si>
  <si>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</si>
  <si>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</si>
  <si>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</si>
  <si>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</si>
  <si>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</si>
  <si>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</si>
  <si>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</si>
  <si>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</si>
  <si>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</si>
  <si>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</si>
  <si>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</si>
  <si>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</si>
  <si>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</si>
  <si>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</si>
  <si>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</si>
  <si>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</si>
  <si>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</si>
  <si>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</si>
  <si>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</si>
  <si>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</si>
  <si>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</si>
  <si>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</si>
  <si>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</si>
  <si>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</si>
  <si>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</si>
  <si>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</si>
  <si>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</si>
  <si>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</si>
  <si>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</si>
  <si>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</si>
  <si>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</si>
  <si>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</si>
  <si>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</si>
  <si>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</si>
  <si>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</si>
  <si>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</si>
  <si>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</si>
  <si>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</si>
  <si>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</si>
  <si>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</si>
  <si>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</si>
  <si>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</si>
  <si>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</si>
  <si>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</si>
  <si>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</si>
  <si>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</si>
  <si>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</si>
  <si>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</si>
  <si>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</si>
  <si>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</si>
  <si>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</si>
  <si>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</si>
  <si>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</si>
  <si>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</si>
  <si>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</si>
  <si>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</si>
  <si>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</si>
  <si>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</si>
  <si>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</si>
  <si>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</si>
  <si>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</si>
  <si>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</si>
  <si>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</si>
  <si>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</si>
  <si>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</si>
  <si>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</si>
  <si>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</si>
  <si>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</si>
  <si>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</si>
  <si>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</si>
  <si>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</si>
  <si>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</si>
  <si>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</si>
  <si>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</si>
  <si>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</si>
  <si>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</si>
  <si>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</si>
  <si>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</si>
  <si>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</si>
  <si>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</si>
  <si>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</si>
  <si>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</si>
  <si>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</si>
  <si>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</si>
  <si>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</si>
  <si>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</si>
  <si>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</si>
  <si>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</si>
  <si>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</si>
  <si>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</si>
  <si>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</si>
  <si>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</si>
  <si>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</si>
  <si>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</si>
  <si>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</si>
  <si>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</si>
  <si>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</si>
  <si>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</si>
  <si>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</si>
  <si>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</si>
  <si>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</si>
  <si>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</si>
  <si>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</si>
  <si>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</si>
  <si>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</si>
  <si>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</si>
  <si>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</si>
  <si>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</si>
  <si>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</si>
  <si>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</si>
  <si>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</si>
  <si>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</si>
  <si>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</si>
  <si>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</si>
  <si>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</si>
  <si>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</si>
  <si>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</si>
  <si>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</si>
  <si>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</si>
  <si>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</si>
  <si>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</si>
  <si>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</si>
  <si>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</si>
  <si>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</si>
  <si>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</si>
  <si>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</si>
  <si>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</si>
  <si>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</si>
  <si>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</si>
  <si>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</si>
  <si>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</si>
  <si>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</si>
  <si>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</si>
  <si>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</si>
  <si>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</si>
  <si>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</si>
  <si>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</si>
  <si>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</si>
  <si>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</si>
  <si>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</si>
  <si>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</si>
  <si>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</si>
  <si>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</si>
  <si>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</si>
  <si>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</si>
  <si>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</si>
  <si>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</si>
  <si>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</si>
  <si>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</si>
  <si>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</si>
  <si>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</si>
  <si>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</si>
  <si>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</si>
  <si>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</si>
  <si>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</si>
  <si>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</si>
  <si>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</si>
  <si>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</si>
  <si>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</si>
  <si>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</si>
  <si>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</si>
  <si>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</si>
  <si>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</si>
  <si>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</si>
  <si>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</si>
  <si>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</si>
  <si>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</si>
  <si>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</si>
  <si>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</si>
  <si>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</si>
  <si>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</si>
  <si>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</si>
  <si>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</si>
  <si>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</si>
  <si>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</si>
  <si>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</si>
  <si>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</si>
  <si>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</si>
  <si>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</si>
  <si>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</si>
  <si>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</si>
  <si>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</si>
  <si>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</si>
  <si>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</si>
  <si>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</si>
  <si>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</si>
  <si>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</si>
  <si>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</si>
  <si>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</si>
  <si>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</si>
  <si>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</si>
  <si>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</si>
  <si>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</si>
  <si>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</si>
  <si>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</si>
  <si>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</si>
  <si>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</si>
  <si>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</si>
  <si>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</si>
  <si>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</si>
  <si>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</si>
  <si>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</si>
  <si>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</si>
  <si>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</si>
  <si>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</si>
  <si>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</si>
  <si>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</si>
  <si>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</si>
  <si>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</si>
  <si>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</si>
  <si>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</si>
  <si>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</si>
  <si>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</si>
  <si>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</si>
  <si>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</si>
  <si>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</si>
  <si>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</si>
  <si>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</si>
  <si>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</si>
  <si>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</si>
  <si>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</si>
  <si>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</si>
  <si>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</si>
  <si>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</si>
  <si>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</si>
  <si>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</si>
  <si>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</si>
  <si>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</si>
  <si>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</si>
  <si>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</si>
  <si>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</si>
  <si>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</si>
  <si>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</si>
  <si>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</si>
  <si>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</si>
  <si>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</si>
  <si>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</si>
  <si>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</si>
  <si>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</si>
  <si>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</si>
  <si>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</si>
  <si>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</si>
  <si>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</si>
  <si>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</si>
  <si>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</si>
  <si>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</si>
  <si>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</si>
  <si>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</si>
  <si>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</si>
  <si>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</si>
  <si>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</si>
  <si>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</si>
  <si>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</si>
  <si>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</si>
  <si>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</si>
  <si>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</si>
  <si>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</si>
  <si>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</si>
  <si>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</si>
  <si>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</si>
  <si>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</si>
  <si>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</si>
  <si>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</si>
  <si>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</si>
  <si>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</si>
  <si>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</si>
  <si>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</si>
  <si>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</si>
  <si>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</si>
  <si>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</si>
  <si>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</si>
  <si>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</si>
  <si>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</si>
  <si>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</si>
  <si>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</si>
  <si>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</si>
  <si>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</si>
  <si>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</si>
  <si>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</si>
  <si>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</si>
  <si>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</si>
  <si>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</si>
  <si>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</si>
  <si>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</si>
  <si>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</si>
  <si>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</si>
  <si>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</si>
  <si>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</si>
  <si>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</si>
  <si>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</si>
  <si>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</si>
  <si>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</si>
  <si>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</si>
  <si>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</si>
  <si>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</si>
  <si>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</si>
  <si>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</si>
  <si>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</si>
  <si>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</si>
  <si>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</si>
  <si>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</si>
  <si>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</si>
  <si>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</si>
  <si>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</si>
  <si>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</si>
  <si>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</si>
  <si>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</si>
  <si>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</si>
  <si>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</si>
  <si>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</si>
  <si>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</si>
  <si>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</si>
  <si>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</si>
  <si>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</si>
  <si>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</si>
  <si>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</si>
  <si>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</si>
  <si>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</si>
  <si>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</si>
  <si>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</si>
  <si>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</si>
  <si>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</si>
  <si>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</si>
  <si>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</si>
  <si>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</si>
  <si>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</si>
  <si>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</si>
  <si>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</si>
  <si>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</si>
  <si>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</si>
  <si>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</si>
  <si>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</si>
  <si>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</si>
  <si>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</si>
  <si>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</si>
  <si>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</si>
  <si>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</si>
  <si>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</si>
  <si>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</si>
  <si>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</si>
  <si>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</si>
  <si>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</si>
  <si>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</si>
  <si>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</si>
  <si>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</si>
  <si>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</si>
  <si>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</si>
  <si>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</si>
  <si>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</si>
  <si>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</si>
  <si>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</si>
  <si>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</si>
  <si>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</si>
  <si>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</si>
  <si>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</si>
  <si>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</si>
  <si>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</si>
  <si>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</si>
  <si>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</si>
  <si>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</si>
  <si>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</si>
  <si>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</si>
  <si>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</si>
  <si>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</si>
  <si>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</si>
  <si>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</si>
  <si>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</si>
  <si>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</si>
  <si>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</si>
  <si>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</si>
  <si>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</si>
  <si>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</si>
  <si>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</si>
  <si>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</si>
  <si>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</si>
  <si>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</si>
  <si>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</si>
  <si>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</si>
  <si>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</si>
  <si>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</si>
  <si>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</si>
  <si>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</si>
  <si>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</si>
  <si>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</si>
  <si>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</si>
  <si>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</si>
  <si>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</si>
  <si>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</si>
  <si>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</si>
  <si>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</si>
  <si>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</si>
  <si>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</si>
  <si>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</si>
  <si>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</si>
  <si>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</si>
  <si>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</si>
  <si>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</si>
  <si>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</si>
  <si>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</si>
  <si>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</si>
  <si>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</si>
  <si>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</si>
  <si>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</si>
  <si>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</si>
  <si>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</si>
  <si>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</si>
  <si>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</si>
  <si>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</si>
  <si>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</si>
  <si>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</si>
  <si>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</si>
  <si>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</si>
  <si>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</si>
  <si>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</si>
  <si>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</si>
  <si>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</si>
  <si>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</si>
  <si>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</si>
  <si>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</si>
  <si>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</si>
  <si>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</si>
  <si>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</si>
  <si>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</si>
  <si>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</si>
  <si>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</si>
  <si>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</si>
  <si>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</si>
  <si>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</si>
  <si>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</si>
  <si>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</si>
  <si>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</si>
  <si>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</si>
  <si>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</si>
  <si>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</si>
  <si>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</si>
  <si>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</si>
  <si>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</si>
  <si>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</si>
  <si>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</si>
  <si>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</si>
  <si>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</si>
  <si>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</si>
  <si>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</si>
  <si>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</si>
  <si>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</si>
  <si>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</si>
  <si>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</si>
  <si>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</si>
  <si>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</si>
  <si>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</si>
  <si>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</si>
  <si>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</si>
  <si>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</si>
  <si>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</si>
  <si>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</si>
  <si>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</si>
  <si>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</si>
  <si>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</si>
  <si>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</si>
  <si>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</si>
  <si>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</si>
  <si>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</si>
  <si>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</si>
  <si>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</si>
  <si>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</si>
  <si>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</si>
  <si>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</si>
  <si>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</si>
  <si>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</si>
  <si>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</si>
  <si>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</si>
  <si>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</si>
  <si>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</si>
  <si>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</si>
  <si>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</si>
  <si>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</si>
  <si>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</si>
  <si>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</si>
  <si>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</si>
  <si>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</si>
  <si>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</si>
  <si>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</si>
  <si>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</si>
  <si>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</si>
  <si>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</si>
  <si>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</si>
  <si>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</si>
  <si>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</si>
  <si>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</si>
  <si>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</si>
  <si>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</si>
  <si>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</si>
  <si>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</si>
  <si>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</si>
  <si>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</si>
  <si>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</si>
  <si>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</si>
  <si>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</si>
  <si>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</si>
  <si>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</si>
  <si>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</si>
  <si>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</si>
  <si>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</si>
  <si>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</si>
  <si>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</si>
  <si>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</si>
  <si>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</si>
  <si>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</si>
  <si>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</si>
  <si>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</si>
  <si>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</si>
  <si>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</si>
  <si>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</si>
  <si>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</si>
  <si>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</si>
  <si>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</si>
  <si>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</si>
  <si>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</si>
  <si>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</si>
  <si>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</si>
  <si>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</si>
  <si>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</si>
  <si>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</si>
  <si>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</si>
  <si>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</si>
  <si>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</si>
  <si>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</si>
  <si>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</si>
  <si>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</si>
  <si>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</si>
  <si>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</si>
  <si>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</si>
  <si>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</si>
  <si>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</si>
  <si>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</si>
  <si>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</si>
  <si>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</si>
  <si>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</si>
  <si>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</si>
  <si>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</si>
  <si>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</si>
  <si>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</si>
  <si>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</si>
  <si>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</si>
  <si>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</si>
  <si>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</si>
  <si>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</si>
  <si>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</si>
  <si>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</si>
  <si>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</si>
  <si>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</si>
  <si>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</si>
  <si>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</si>
  <si>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</si>
  <si>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</si>
  <si>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</si>
  <si>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</si>
  <si>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</si>
  <si>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</si>
  <si>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</si>
  <si>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</si>
  <si>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</si>
  <si>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</si>
  <si>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</si>
  <si>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</si>
  <si>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</si>
  <si>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</si>
  <si>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</si>
  <si>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</si>
  <si>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</si>
  <si>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</si>
  <si>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</si>
  <si>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</si>
  <si>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</si>
  <si>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</si>
  <si>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</si>
  <si>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</si>
  <si>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</si>
  <si>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</si>
  <si>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</si>
  <si>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</si>
  <si>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</si>
  <si>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</si>
  <si>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</si>
  <si>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</si>
  <si>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</si>
  <si>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</si>
  <si>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</si>
  <si>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</si>
  <si>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</si>
  <si>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</si>
  <si>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</si>
  <si>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</si>
  <si>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</si>
  <si>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</si>
  <si>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</si>
  <si>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</si>
  <si>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</si>
  <si>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</si>
  <si>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</si>
  <si>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</si>
  <si>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</si>
  <si>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</si>
  <si>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</si>
  <si>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</si>
  <si>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</si>
  <si>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</si>
  <si>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</si>
  <si>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</si>
  <si>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</si>
  <si>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</si>
  <si>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</si>
  <si>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</si>
  <si>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</si>
  <si>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</si>
  <si>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</si>
  <si>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</si>
  <si>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</si>
  <si>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</si>
  <si>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</si>
  <si>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</si>
  <si>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</si>
  <si>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</si>
  <si>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</si>
  <si>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</si>
  <si>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</si>
  <si>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</si>
  <si>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</si>
  <si>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</si>
  <si>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</si>
  <si>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</si>
  <si>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</si>
  <si>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</si>
  <si>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</si>
  <si>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</si>
  <si>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</si>
  <si>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</si>
  <si>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</si>
  <si>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</si>
  <si>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</si>
  <si>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</si>
  <si>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</si>
  <si>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</si>
  <si>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</si>
  <si>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</si>
  <si>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</si>
  <si>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</si>
  <si>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</si>
  <si>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</si>
  <si>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</si>
  <si>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</si>
  <si>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</si>
  <si>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</si>
  <si>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</si>
  <si>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</si>
  <si>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</si>
  <si>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</si>
  <si>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</si>
  <si>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</si>
  <si>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</si>
  <si>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</si>
  <si>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</si>
  <si>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</si>
  <si>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</si>
  <si>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</si>
  <si>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</si>
  <si>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</si>
  <si>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</si>
  <si>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</si>
  <si>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</si>
  <si>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</si>
  <si>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</si>
  <si>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</si>
  <si>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</si>
  <si>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</si>
  <si>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</si>
  <si>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</si>
  <si>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</si>
  <si>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</si>
  <si>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</si>
  <si>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</si>
  <si>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</si>
  <si>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</si>
  <si>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</si>
  <si>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</si>
  <si>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</si>
  <si>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</si>
  <si>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</si>
  <si>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</si>
  <si>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</si>
  <si>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</si>
  <si>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</si>
  <si>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</si>
  <si>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</si>
  <si>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</si>
  <si>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</si>
  <si>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</si>
  <si>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</si>
  <si>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</si>
  <si>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</si>
  <si>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</si>
  <si>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</si>
  <si>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</si>
  <si>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</si>
  <si>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</si>
  <si>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</si>
  <si>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</si>
  <si>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</si>
  <si>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</si>
  <si>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</si>
  <si>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</si>
  <si>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</si>
  <si>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</si>
  <si>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</si>
  <si>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</si>
  <si>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</si>
  <si>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</si>
  <si>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</si>
  <si>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</si>
  <si>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</si>
  <si>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</si>
  <si>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</si>
  <si>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</si>
  <si>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</si>
  <si>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</si>
  <si>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</si>
  <si>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</si>
  <si>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</si>
  <si>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</si>
  <si>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</si>
  <si>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</si>
  <si>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</si>
  <si>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</si>
  <si>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</si>
  <si>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</si>
  <si>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</si>
  <si>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</si>
  <si>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</si>
  <si>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</si>
  <si>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</si>
  <si>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</si>
  <si>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</si>
  <si>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</si>
  <si>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</si>
  <si>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</si>
  <si>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</si>
  <si>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</si>
  <si>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</si>
  <si>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</si>
  <si>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</si>
  <si>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</si>
  <si>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</si>
  <si>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</si>
  <si>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</si>
  <si>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</si>
  <si>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</si>
  <si>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</si>
  <si>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</si>
  <si>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</si>
  <si>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</si>
  <si>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</si>
  <si>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</si>
  <si>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</si>
  <si>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</si>
  <si>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</si>
  <si>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</si>
  <si>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</si>
  <si>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</si>
  <si>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</si>
  <si>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</si>
  <si>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</si>
  <si>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</si>
  <si>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</si>
  <si>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</si>
  <si>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</si>
  <si>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</si>
  <si>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</si>
  <si>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</si>
  <si>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</si>
  <si>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</si>
  <si>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</si>
  <si>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</si>
  <si>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</si>
  <si>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</si>
  <si>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</si>
  <si>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</si>
  <si>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</si>
  <si>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</si>
  <si>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</si>
  <si>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</si>
  <si>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</si>
  <si>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</si>
  <si>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</si>
  <si>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</si>
  <si>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</si>
  <si>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</si>
  <si>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</si>
  <si>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</si>
  <si>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</si>
  <si>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</si>
  <si>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</si>
  <si>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</si>
  <si>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</si>
  <si>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</si>
  <si>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</si>
  <si>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</si>
  <si>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</si>
  <si>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</si>
  <si>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</si>
  <si>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</si>
  <si>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</si>
  <si>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</si>
  <si>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</si>
  <si>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</si>
  <si>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</si>
  <si>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</si>
  <si>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</si>
  <si>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</si>
  <si>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</si>
  <si>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</si>
  <si>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</si>
  <si>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</si>
  <si>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</si>
  <si>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</si>
  <si>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</si>
  <si>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</si>
  <si>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</si>
  <si>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</si>
  <si>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</si>
  <si>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</si>
  <si>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</si>
  <si>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</si>
  <si>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</si>
  <si>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</si>
  <si>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</si>
  <si>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</si>
  <si>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</si>
  <si>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</si>
  <si>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</si>
  <si>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</si>
  <si>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</si>
  <si>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</si>
  <si>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</si>
  <si>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</si>
  <si>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</si>
  <si>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</si>
  <si>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</si>
  <si>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</si>
  <si>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</si>
  <si>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</si>
  <si>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</si>
  <si>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</si>
  <si>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</si>
  <si>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</si>
  <si>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</si>
  <si>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</si>
  <si>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</si>
  <si>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</si>
  <si>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</si>
  <si>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</si>
  <si>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</si>
  <si>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</si>
  <si>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</si>
  <si>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</si>
  <si>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</si>
  <si>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</si>
  <si>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</si>
  <si>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</si>
  <si>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</si>
  <si>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</si>
  <si>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</si>
  <si>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</si>
  <si>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</si>
  <si>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</si>
  <si>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</si>
  <si>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</si>
  <si>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</si>
  <si>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</si>
  <si>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</si>
  <si>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</si>
  <si>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</si>
  <si>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</si>
  <si>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</si>
  <si>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</si>
  <si>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</si>
  <si>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</si>
  <si>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</si>
  <si>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</si>
  <si>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</si>
  <si>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</si>
  <si>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</si>
  <si>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</si>
  <si>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</si>
  <si>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</si>
  <si>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</si>
  <si>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</si>
  <si>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</si>
  <si>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</si>
  <si>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</si>
  <si>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</si>
  <si>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</si>
  <si>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</si>
  <si>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</si>
  <si>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</si>
  <si>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</si>
  <si>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</si>
  <si>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</si>
  <si>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</si>
  <si>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</si>
  <si>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</si>
  <si>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</si>
  <si>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</si>
  <si>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</si>
  <si>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</si>
  <si>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</si>
  <si>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</si>
  <si>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</si>
  <si>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</si>
  <si>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</si>
  <si>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</si>
  <si>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</si>
  <si>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</si>
  <si>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</si>
  <si>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</si>
  <si>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</si>
  <si>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</si>
  <si>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</si>
  <si>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</si>
  <si>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</si>
  <si>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</si>
  <si>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</si>
  <si>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</si>
  <si>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</si>
  <si>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</si>
  <si>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</si>
  <si>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</si>
  <si>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</si>
  <si>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</si>
  <si>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</si>
  <si>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</si>
  <si>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</si>
  <si>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</si>
  <si>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</si>
  <si>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</si>
  <si>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</si>
  <si>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</si>
  <si>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</si>
  <si>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</si>
  <si>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</si>
  <si>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</si>
  <si>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</si>
  <si>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</si>
  <si>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</si>
  <si>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</si>
  <si>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</si>
  <si>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</si>
  <si>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</si>
  <si>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</si>
  <si>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</si>
  <si>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</si>
  <si>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</si>
  <si>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</si>
  <si>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</si>
  <si>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</si>
  <si>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</si>
  <si>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</si>
  <si>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</si>
  <si>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</si>
  <si>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</si>
  <si>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</si>
  <si>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</si>
  <si>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</si>
  <si>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</si>
  <si>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</si>
  <si>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</si>
  <si>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</si>
  <si>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</si>
  <si>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</si>
  <si>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</si>
  <si>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</si>
  <si>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</si>
  <si>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</si>
  <si>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</si>
  <si>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</si>
  <si>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</si>
  <si>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</si>
  <si>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</si>
  <si>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</si>
  <si>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</si>
  <si>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</si>
  <si>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</si>
  <si>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</si>
  <si>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</si>
  <si>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</si>
  <si>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</si>
  <si>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</si>
  <si>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</si>
  <si>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</si>
  <si>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</si>
  <si>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</si>
  <si>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</si>
  <si>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</si>
  <si>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</si>
  <si>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</si>
  <si>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</si>
  <si>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</si>
  <si>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</si>
  <si>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</si>
  <si>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</si>
  <si>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</si>
  <si>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</si>
  <si>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</si>
  <si>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</si>
  <si>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</si>
  <si>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</si>
  <si>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</si>
  <si>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</si>
  <si>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</si>
  <si>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</si>
  <si>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</si>
  <si>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</si>
  <si>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</si>
  <si>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</si>
  <si>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</si>
  <si>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</si>
  <si>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</si>
  <si>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</si>
  <si>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</si>
  <si>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</si>
  <si>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</si>
  <si>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</si>
  <si>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</si>
  <si>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</si>
  <si>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</si>
  <si>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</si>
  <si>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</si>
  <si>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</si>
  <si>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</si>
  <si>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</si>
  <si>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</si>
  <si>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</si>
  <si>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</si>
  <si>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</si>
  <si>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</si>
  <si>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</si>
  <si>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</si>
  <si>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</si>
  <si>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</si>
  <si>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</si>
  <si>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</si>
  <si>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</si>
  <si>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</si>
  <si>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</si>
  <si>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</si>
  <si>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</si>
  <si>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</si>
  <si>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</si>
  <si>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</si>
  <si>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</si>
  <si>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</si>
  <si>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</si>
  <si>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</si>
  <si>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</si>
  <si>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</si>
  <si>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</si>
  <si>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</si>
  <si>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</si>
  <si>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</si>
  <si>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</si>
  <si>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</si>
  <si>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</si>
  <si>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</si>
  <si>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</si>
  <si>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</si>
  <si>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</si>
  <si>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</si>
  <si>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</si>
  <si>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</si>
  <si>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</si>
  <si>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</si>
  <si>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</si>
  <si>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</si>
  <si>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</si>
  <si>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</si>
  <si>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</si>
  <si>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</si>
  <si>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</si>
  <si>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</si>
  <si>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</si>
  <si>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</si>
  <si>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</si>
  <si>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</si>
  <si>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</si>
  <si>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</si>
  <si>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</si>
  <si>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</si>
  <si>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</si>
  <si>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</si>
  <si>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</si>
  <si>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</si>
  <si>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</si>
  <si>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</si>
  <si>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</si>
  <si>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</si>
  <si>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</si>
  <si>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</si>
  <si>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</si>
  <si>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</si>
  <si>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</si>
  <si>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</si>
  <si>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</si>
  <si>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</si>
  <si>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</si>
  <si>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</si>
  <si>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</si>
  <si>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</si>
  <si>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</si>
  <si>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</si>
  <si>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</si>
  <si>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</si>
  <si>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</si>
  <si>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</si>
  <si>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</si>
  <si>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</si>
  <si>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</si>
  <si>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</si>
  <si>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</si>
  <si>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</si>
  <si>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</si>
  <si>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</si>
  <si>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</si>
  <si>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</si>
  <si>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</si>
  <si>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</si>
  <si>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</si>
  <si>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</si>
  <si>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</si>
  <si>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</si>
  <si>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</si>
  <si>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</si>
  <si>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</si>
  <si>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</si>
  <si>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</si>
  <si>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</si>
  <si>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</si>
  <si>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</si>
  <si>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</si>
  <si>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</si>
  <si>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</si>
  <si>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</si>
  <si>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</si>
  <si>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</si>
  <si>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</si>
  <si>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</si>
  <si>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</si>
  <si>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</si>
  <si>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</si>
  <si>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</si>
  <si>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</si>
  <si>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</si>
  <si>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</si>
  <si>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</si>
  <si>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</si>
  <si>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</si>
  <si>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</si>
  <si>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</si>
  <si>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</si>
  <si>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</si>
  <si>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</si>
  <si>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</si>
  <si>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</si>
  <si>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</si>
  <si>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</si>
  <si>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</si>
  <si>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</si>
  <si>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</si>
  <si>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</si>
  <si>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</si>
  <si>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</si>
  <si>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</si>
  <si>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</si>
  <si>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</si>
  <si>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</si>
  <si>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</si>
  <si>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</si>
  <si>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</si>
  <si>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</si>
  <si>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</si>
  <si>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</si>
  <si>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</si>
  <si>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</si>
  <si>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</si>
  <si>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</si>
  <si>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</si>
  <si>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</si>
  <si>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</si>
  <si>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</si>
  <si>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</si>
  <si>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</si>
  <si>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</si>
  <si>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</si>
  <si>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</si>
  <si>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</si>
  <si>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</si>
  <si>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</si>
  <si>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</si>
  <si>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</si>
  <si>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</si>
  <si>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</si>
  <si>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</si>
  <si>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</si>
  <si>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</si>
  <si>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</si>
  <si>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</si>
  <si>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</si>
  <si>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</si>
  <si>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</si>
  <si>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</si>
  <si>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</si>
  <si>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</si>
  <si>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</si>
  <si>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</si>
  <si>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</si>
  <si>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</si>
  <si>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</si>
  <si>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</si>
  <si>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</si>
  <si>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</si>
  <si>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</si>
  <si>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</si>
  <si>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</si>
  <si>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</si>
  <si>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</si>
  <si>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</si>
  <si>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</si>
  <si>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</si>
  <si>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</si>
  <si>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</si>
  <si>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</si>
  <si>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</si>
  <si>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</si>
  <si>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</si>
  <si>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</si>
  <si>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</si>
  <si>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</si>
  <si>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</si>
  <si>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</si>
  <si>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</si>
  <si>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</si>
  <si>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</si>
  <si>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</si>
  <si>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</si>
  <si>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</si>
  <si>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</si>
  <si>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</si>
  <si>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</si>
  <si>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</si>
  <si>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</si>
  <si>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</si>
  <si>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</si>
  <si>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</si>
  <si>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</si>
  <si>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</si>
  <si>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</si>
  <si>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</si>
  <si>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</si>
  <si>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</si>
  <si>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</si>
  <si>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</si>
  <si>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</si>
  <si>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</si>
  <si>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</si>
  <si>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</si>
  <si>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</si>
  <si>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</si>
  <si>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</si>
  <si>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</si>
  <si>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</si>
  <si>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</si>
  <si>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</si>
  <si>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</si>
  <si>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</si>
  <si>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</si>
  <si>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</si>
  <si>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</si>
  <si>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</si>
  <si>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</si>
  <si>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</si>
  <si>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</si>
  <si>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</si>
  <si>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</si>
  <si>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</si>
  <si>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</si>
  <si>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</si>
  <si>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</si>
  <si>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</si>
  <si>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</si>
  <si>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</si>
  <si>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</si>
  <si>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</si>
  <si>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</si>
  <si>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</si>
  <si>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</si>
  <si>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</si>
  <si>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</si>
  <si>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</si>
  <si>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</si>
  <si>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</si>
  <si>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</si>
  <si>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</si>
  <si>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</si>
  <si>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</si>
  <si>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</si>
  <si>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</si>
  <si>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</si>
  <si>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</si>
  <si>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</si>
  <si>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</si>
  <si>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</si>
  <si>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</si>
  <si>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</si>
  <si>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</si>
  <si>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</si>
  <si>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</si>
  <si>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</si>
  <si>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</si>
  <si>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</si>
  <si>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</si>
  <si>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</si>
  <si>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</si>
  <si>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</si>
  <si>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</si>
  <si>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</si>
  <si>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</si>
  <si>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</si>
  <si>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</si>
  <si>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</si>
  <si>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</si>
  <si>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</si>
  <si>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</si>
  <si>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</si>
  <si>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</si>
  <si>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</si>
  <si>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</si>
  <si>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</si>
  <si>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</si>
  <si>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</si>
  <si>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</si>
  <si>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</si>
  <si>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</si>
  <si>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</si>
  <si>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</si>
  <si>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</si>
  <si>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</si>
  <si>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</si>
  <si>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</si>
  <si>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</si>
  <si>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</si>
  <si>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</si>
  <si>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</si>
  <si>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</si>
  <si>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</si>
  <si>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</si>
  <si>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</si>
  <si>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</si>
  <si>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</si>
  <si>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</si>
  <si>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</si>
  <si>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</si>
  <si>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</si>
  <si>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</si>
  <si>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</si>
  <si>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</si>
  <si>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</si>
  <si>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</si>
  <si>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</si>
  <si>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</si>
  <si>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</si>
  <si>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</si>
  <si>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</si>
  <si>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</si>
  <si>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</si>
  <si>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</si>
  <si>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</si>
  <si>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</si>
  <si>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</si>
  <si>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</si>
  <si>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</si>
  <si>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</si>
  <si>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</si>
  <si>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</si>
  <si>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</si>
  <si>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</si>
  <si>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</si>
  <si>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</si>
  <si>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</si>
  <si>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</si>
  <si>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</si>
  <si>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</si>
  <si>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</si>
  <si>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</si>
  <si>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</si>
  <si>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</si>
  <si>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</si>
  <si>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</si>
  <si>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</si>
  <si>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</si>
  <si>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</si>
  <si>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</si>
  <si>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</si>
  <si>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</si>
  <si>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</si>
  <si>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</si>
  <si>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</si>
  <si>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</si>
  <si>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</si>
  <si>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</si>
  <si>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</si>
  <si>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</si>
  <si>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</si>
  <si>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</si>
  <si>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</si>
  <si>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</si>
  <si>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</si>
  <si>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</si>
  <si>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</si>
  <si>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</si>
  <si>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</si>
  <si>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</si>
  <si>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</si>
  <si>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</si>
  <si>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</si>
  <si>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</si>
  <si>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</si>
  <si>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</si>
  <si>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</si>
  <si>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</si>
  <si>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</si>
  <si>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</si>
  <si>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</si>
  <si>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</si>
  <si>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</si>
  <si>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</si>
  <si>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</si>
  <si>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</si>
  <si>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</si>
  <si>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</si>
  <si>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</si>
  <si>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</si>
  <si>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</si>
  <si>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</si>
  <si>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</si>
  <si>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</si>
  <si>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</si>
  <si>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</si>
  <si>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</si>
  <si>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</si>
  <si>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</si>
  <si>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</si>
  <si>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</si>
  <si>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</si>
  <si>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</si>
  <si>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</si>
  <si>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</si>
  <si>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</si>
  <si>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</si>
  <si>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</si>
  <si>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</si>
  <si>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</si>
  <si>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</si>
  <si>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</si>
  <si>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</si>
  <si>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</si>
  <si>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</si>
  <si>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</si>
  <si>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</si>
  <si>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</si>
  <si>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</si>
  <si>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</si>
  <si>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</si>
  <si>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</si>
  <si>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</si>
  <si>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</si>
  <si>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</si>
  <si>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</si>
  <si>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</si>
  <si>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</si>
  <si>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</si>
  <si>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</si>
  <si>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</si>
  <si>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</si>
  <si>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</si>
  <si>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</si>
  <si>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</si>
  <si>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</si>
  <si>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</si>
  <si>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</si>
  <si>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</si>
  <si>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</si>
  <si>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</si>
  <si>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</si>
  <si>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</si>
  <si>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</si>
  <si>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</si>
  <si>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</si>
  <si>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</si>
  <si>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</si>
  <si>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</si>
  <si>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</si>
  <si>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</si>
  <si>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</si>
  <si>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</si>
  <si>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</si>
  <si>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</si>
  <si>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</si>
  <si>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</si>
  <si>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</si>
  <si>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</si>
  <si>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</si>
  <si>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</si>
  <si>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</si>
  <si>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</si>
  <si>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</si>
  <si>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</si>
  <si>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</si>
  <si>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</si>
  <si>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</si>
  <si>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</si>
  <si>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</si>
  <si>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</si>
  <si>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</si>
  <si>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</si>
  <si>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</si>
  <si>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</si>
  <si>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</si>
  <si>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</si>
  <si>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</si>
  <si>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</si>
  <si>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</si>
  <si>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</si>
  <si>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</si>
  <si>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</si>
  <si>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</si>
  <si>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</si>
  <si>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</si>
  <si>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</si>
  <si>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</si>
  <si>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</si>
  <si>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</si>
  <si>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</si>
  <si>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</si>
  <si>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</si>
  <si>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</si>
  <si>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</si>
  <si>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</si>
  <si>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</si>
  <si>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</si>
  <si>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</si>
  <si>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</si>
  <si>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</si>
  <si>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</si>
  <si>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</si>
  <si>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</si>
  <si>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</si>
  <si>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</si>
  <si>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</si>
  <si>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</si>
  <si>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</si>
  <si>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</si>
  <si>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</si>
  <si>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</si>
  <si>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</si>
  <si>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</si>
  <si>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</si>
  <si>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</si>
  <si>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</si>
  <si>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</si>
  <si>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</si>
  <si>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</si>
  <si>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</si>
  <si>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</si>
  <si>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</si>
  <si>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</si>
  <si>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</si>
  <si>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</si>
  <si>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</si>
  <si>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</si>
  <si>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</si>
  <si>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</si>
  <si>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</si>
  <si>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</si>
  <si>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</si>
  <si>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</si>
  <si>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</si>
  <si>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</si>
  <si>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</si>
  <si>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</si>
  <si>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</si>
  <si>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</si>
  <si>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</si>
  <si>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</si>
  <si>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</si>
  <si>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</si>
  <si>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</si>
  <si>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</si>
  <si>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</si>
  <si>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</si>
  <si>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</si>
  <si>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</si>
  <si>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</si>
  <si>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</si>
  <si>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</si>
  <si>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</si>
  <si>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</si>
  <si>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</si>
  <si>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</si>
  <si>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</si>
  <si>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</si>
  <si>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</si>
  <si>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</si>
  <si>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</si>
  <si>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</si>
  <si>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</si>
  <si>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</si>
  <si>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</si>
  <si>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</si>
  <si>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</si>
  <si>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</si>
  <si>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</si>
  <si>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</si>
  <si>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</si>
  <si>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</si>
  <si>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</si>
  <si>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</si>
  <si>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</si>
  <si>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</si>
  <si>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</si>
  <si>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</si>
  <si>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</si>
  <si>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</si>
  <si>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</si>
  <si>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</si>
  <si>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</si>
  <si>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</si>
  <si>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</si>
  <si>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</si>
  <si>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</si>
  <si>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</si>
  <si>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</si>
  <si>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</si>
  <si>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</si>
  <si>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</si>
  <si>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</si>
  <si>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</si>
  <si>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</si>
  <si>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</si>
  <si>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</si>
  <si>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</si>
  <si>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</si>
  <si>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</si>
  <si>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</si>
  <si>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</si>
  <si>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</si>
  <si>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</si>
  <si>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</si>
  <si>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</si>
  <si>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</si>
  <si>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</si>
  <si>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</si>
  <si>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</si>
  <si>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</si>
  <si>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</si>
  <si>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</si>
  <si>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</si>
  <si>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</si>
  <si>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</si>
  <si>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</si>
  <si>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</si>
  <si>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</si>
  <si>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</si>
  <si>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</si>
  <si>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</si>
  <si>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</si>
  <si>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</si>
  <si>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</si>
  <si>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</si>
  <si>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</si>
  <si>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</si>
  <si>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</si>
  <si>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</si>
  <si>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</si>
  <si>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</si>
  <si>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</si>
  <si>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</si>
  <si>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</si>
  <si>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</si>
  <si>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</si>
  <si>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</si>
  <si>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</si>
  <si>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</si>
  <si>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</si>
  <si>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</si>
  <si>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</si>
  <si>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</si>
  <si>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</si>
  <si>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</si>
  <si>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</si>
  <si>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</si>
  <si>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</si>
  <si>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</si>
  <si>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</si>
  <si>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</si>
  <si>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</si>
  <si>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</si>
  <si>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</si>
  <si>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</si>
  <si>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</si>
  <si>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</si>
  <si>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</si>
  <si>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</si>
  <si>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</si>
  <si>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</si>
  <si>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</si>
  <si>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</si>
  <si>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</si>
  <si>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</si>
  <si>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</si>
  <si>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</si>
  <si>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</si>
  <si>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</si>
  <si>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</si>
  <si>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</si>
  <si>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</si>
  <si>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</si>
  <si>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</si>
  <si>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</si>
  <si>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</si>
  <si>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</si>
  <si>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</si>
  <si>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</si>
  <si>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</si>
  <si>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</si>
  <si>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</si>
  <si>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</si>
  <si>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</si>
  <si>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</si>
  <si>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</si>
  <si>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</si>
  <si>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</si>
  <si>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</si>
  <si>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</si>
  <si>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</si>
  <si>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</si>
  <si>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</si>
  <si>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</si>
  <si>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</si>
  <si>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</si>
  <si>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</si>
  <si>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</si>
  <si>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</si>
  <si>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</si>
  <si>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</si>
  <si>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</si>
  <si>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</si>
  <si>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</si>
  <si>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</si>
  <si>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</si>
  <si>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</si>
  <si>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</si>
  <si>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</si>
  <si>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</si>
  <si>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</si>
  <si>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</si>
  <si>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</si>
  <si>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</si>
  <si>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</si>
  <si>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</si>
  <si>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</si>
  <si>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</si>
  <si>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</si>
  <si>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</si>
  <si>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</si>
  <si>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</si>
  <si>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</si>
  <si>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</si>
  <si>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</si>
  <si>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</si>
  <si>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</si>
  <si>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</si>
  <si>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</si>
  <si>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</si>
  <si>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</si>
  <si>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</si>
  <si>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</si>
  <si>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</si>
  <si>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</si>
  <si>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</si>
  <si>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</si>
  <si>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</si>
  <si>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</si>
  <si>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</si>
  <si>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</si>
  <si>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</si>
  <si>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</si>
  <si>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</si>
  <si>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</si>
  <si>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</si>
  <si>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</si>
  <si>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</si>
  <si>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</si>
  <si>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</si>
  <si>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</si>
  <si>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</si>
  <si>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</si>
  <si>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</si>
  <si>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</si>
  <si>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</si>
  <si>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</si>
  <si>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</si>
  <si>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</si>
  <si>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</si>
  <si>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</si>
  <si>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</si>
  <si>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</si>
  <si>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</si>
  <si>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</si>
  <si>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</si>
  <si>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</si>
  <si>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</si>
  <si>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</si>
  <si>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</si>
  <si>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</si>
  <si>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</si>
  <si>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</si>
  <si>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</si>
  <si>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</si>
  <si>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</si>
  <si>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</si>
  <si>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</si>
  <si>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</si>
  <si>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</si>
  <si>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</si>
  <si>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</si>
  <si>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</si>
  <si>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</si>
  <si>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</si>
  <si>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</si>
  <si>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</si>
  <si>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</si>
  <si>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</si>
  <si>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</si>
  <si>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</si>
  <si>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</si>
  <si>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</si>
  <si>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</si>
  <si>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</si>
  <si>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</si>
  <si>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</si>
  <si>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</si>
  <si>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</si>
  <si>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</si>
  <si>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</si>
  <si>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</si>
  <si>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</si>
  <si>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</si>
  <si>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</si>
  <si>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</si>
  <si>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</si>
  <si>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</si>
  <si>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</si>
  <si>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</si>
  <si>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</si>
  <si>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</si>
  <si>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</si>
  <si>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</si>
  <si>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</si>
  <si>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</si>
  <si>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</si>
  <si>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</si>
  <si>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</si>
  <si>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</si>
  <si>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</si>
  <si>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</si>
  <si>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</si>
  <si>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</si>
  <si>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</si>
  <si>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</si>
  <si>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</si>
  <si>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</si>
  <si>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</si>
  <si>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</si>
  <si>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</si>
  <si>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</si>
  <si>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</si>
  <si>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</si>
  <si>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</si>
  <si>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</si>
  <si>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</si>
  <si>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</si>
  <si>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</si>
  <si>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</si>
  <si>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</si>
  <si>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</si>
  <si>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</si>
  <si>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</si>
  <si>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</si>
  <si>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</si>
  <si>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</si>
  <si>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</si>
  <si>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</si>
  <si>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</si>
  <si>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</si>
  <si>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</si>
  <si>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</si>
  <si>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</si>
  <si>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</si>
  <si>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</si>
  <si>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</si>
  <si>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</si>
  <si>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</si>
  <si>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</si>
  <si>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</si>
  <si>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</si>
  <si>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</si>
  <si>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</si>
  <si>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</si>
  <si>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</si>
  <si>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</si>
  <si>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</si>
  <si>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</si>
  <si>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</si>
  <si>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</si>
  <si>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</si>
  <si>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</si>
  <si>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</si>
  <si>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</si>
  <si>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</si>
  <si>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</si>
  <si>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</si>
  <si>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</si>
  <si>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</si>
  <si>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</si>
  <si>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</si>
  <si>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</si>
  <si>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</si>
  <si>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</si>
  <si>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</si>
  <si>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</si>
  <si>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</si>
  <si>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</si>
  <si>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</si>
  <si>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</si>
  <si>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</si>
  <si>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</si>
  <si>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</si>
  <si>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</si>
  <si>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</si>
  <si>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</si>
  <si>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</si>
  <si>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</si>
  <si>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</si>
  <si>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</si>
  <si>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</si>
  <si>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</si>
  <si>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</si>
  <si>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</si>
  <si>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</si>
  <si>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</si>
  <si>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</si>
  <si>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</si>
  <si>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</si>
  <si>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</si>
  <si>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</si>
  <si>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</si>
  <si>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</si>
  <si>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</si>
  <si>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</si>
  <si>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</si>
  <si>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</si>
  <si>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</si>
  <si>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</si>
  <si>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</si>
  <si>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</si>
  <si>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</si>
  <si>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</si>
  <si>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</si>
  <si>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</si>
  <si>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</si>
  <si>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</si>
  <si>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</si>
  <si>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</si>
  <si>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</si>
  <si>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</si>
  <si>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</si>
  <si>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</si>
  <si>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</si>
  <si>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</si>
  <si>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</si>
  <si>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</si>
  <si>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</si>
  <si>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</si>
  <si>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</si>
  <si>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</si>
  <si>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</si>
  <si>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</si>
  <si>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</si>
  <si>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</si>
  <si>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</si>
  <si>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</si>
  <si>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</si>
  <si>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</si>
  <si>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</si>
  <si>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</si>
  <si>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</si>
  <si>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</si>
  <si>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</si>
  <si>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</si>
  <si>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</si>
  <si>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</si>
  <si>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</si>
  <si>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</si>
  <si>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</si>
  <si>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</si>
  <si>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</si>
  <si>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</si>
  <si>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</si>
  <si>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</si>
  <si>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</si>
  <si>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</si>
  <si>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</si>
  <si>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</si>
  <si>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</si>
  <si>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</si>
  <si>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</si>
  <si>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</si>
  <si>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</si>
  <si>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</si>
  <si>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</si>
  <si>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</si>
  <si>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</si>
  <si>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</si>
  <si>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</si>
  <si>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</si>
  <si>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</si>
  <si>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</si>
  <si>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</si>
  <si>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</si>
  <si>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</si>
  <si>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</si>
  <si>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</si>
  <si>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</si>
  <si>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</si>
  <si>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</si>
  <si>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</si>
  <si>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</si>
  <si>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</si>
  <si>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</si>
  <si>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</si>
  <si>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</si>
  <si>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</si>
  <si>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</si>
  <si>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</si>
  <si>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</si>
  <si>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</si>
  <si>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</si>
  <si>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</si>
  <si>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</si>
  <si>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</si>
  <si>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</si>
  <si>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</si>
  <si>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</si>
  <si>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</si>
  <si>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</si>
  <si>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</si>
  <si>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</si>
  <si>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</si>
  <si>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</si>
  <si>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</si>
  <si>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</si>
  <si>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</si>
  <si>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</si>
  <si>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</si>
  <si>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</si>
  <si>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</si>
  <si>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</si>
  <si>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</si>
  <si>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</si>
  <si>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</si>
  <si>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</si>
  <si>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</si>
  <si>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</si>
  <si>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</si>
  <si>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</si>
  <si>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</si>
  <si>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</si>
  <si>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</si>
  <si>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</si>
  <si>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</si>
  <si>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</si>
  <si>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</si>
  <si>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</si>
  <si>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</si>
  <si>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</si>
  <si>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</si>
  <si>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</si>
  <si>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</si>
  <si>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</si>
  <si>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</si>
  <si>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</si>
  <si>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</si>
  <si>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</si>
  <si>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</si>
  <si>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</si>
  <si>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</si>
  <si>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</si>
  <si>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</si>
  <si>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</si>
  <si>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</si>
  <si>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</si>
  <si>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</si>
  <si>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</si>
  <si>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</si>
  <si>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</si>
  <si>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</si>
  <si>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</si>
  <si>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</si>
  <si>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</si>
  <si>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</si>
  <si>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</si>
  <si>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</si>
  <si>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</si>
  <si>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</si>
  <si>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</si>
  <si>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</si>
  <si>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</si>
  <si>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</si>
  <si>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</si>
  <si>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</si>
  <si>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</si>
  <si>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</si>
  <si>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</si>
  <si>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</si>
  <si>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</si>
  <si>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</si>
  <si>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</si>
  <si>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</si>
  <si>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</si>
  <si>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</si>
  <si>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</si>
  <si>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</si>
  <si>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</si>
  <si>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</si>
  <si>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</si>
  <si>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</si>
  <si>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</si>
  <si>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</si>
  <si>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</si>
  <si>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</si>
  <si>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</si>
  <si>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</si>
  <si>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</si>
  <si>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</si>
  <si>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</si>
  <si>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</si>
  <si>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</si>
  <si>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</si>
  <si>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</si>
  <si>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</si>
  <si>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</si>
  <si>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</si>
  <si>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</si>
  <si>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</si>
  <si>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</si>
  <si>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</si>
  <si>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</si>
  <si>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</si>
  <si>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</si>
  <si>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</si>
  <si>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</si>
  <si>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</si>
  <si>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</si>
  <si>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</si>
  <si>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</si>
  <si>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</si>
  <si>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</si>
  <si>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</si>
  <si>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</si>
  <si>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</si>
  <si>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</si>
  <si>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</si>
  <si>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</si>
  <si>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</si>
  <si>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</si>
  <si>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</si>
  <si>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</si>
  <si>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</si>
  <si>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</si>
  <si>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</si>
  <si>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</si>
  <si>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</si>
  <si>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</si>
  <si>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</si>
  <si>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</si>
  <si>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</si>
  <si>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</si>
  <si>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</si>
  <si>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</si>
  <si>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</si>
  <si>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</si>
  <si>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</si>
  <si>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</si>
  <si>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</si>
  <si>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</si>
  <si>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</si>
  <si>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</si>
  <si>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</si>
  <si>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</si>
  <si>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</si>
  <si>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</si>
  <si>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</si>
  <si>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</si>
  <si>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</si>
  <si>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</si>
  <si>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</si>
  <si>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</si>
  <si>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</si>
  <si>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</si>
  <si>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</si>
  <si>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</si>
  <si>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</si>
  <si>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</si>
  <si>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</si>
  <si>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</si>
  <si>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</si>
  <si>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</si>
  <si>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</si>
  <si>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</si>
  <si>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</si>
  <si>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</si>
  <si>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</si>
  <si>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</si>
  <si>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</si>
  <si>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</si>
  <si>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</si>
  <si>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</si>
  <si>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</si>
  <si>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</si>
  <si>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</si>
  <si>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</si>
  <si>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</si>
  <si>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</si>
  <si>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</si>
  <si>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</si>
  <si>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</si>
  <si>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</si>
  <si>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</si>
  <si>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</si>
  <si>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</si>
  <si>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</si>
  <si>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</si>
  <si>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</si>
  <si>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</si>
  <si>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</si>
  <si>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</si>
  <si>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</si>
  <si>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</si>
  <si>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</si>
  <si>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</si>
  <si>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</si>
  <si>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</si>
  <si>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</si>
  <si>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</si>
  <si>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</si>
  <si>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</si>
  <si>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</si>
  <si>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</si>
  <si>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</si>
  <si>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</si>
  <si>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</si>
  <si>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</si>
  <si>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</si>
  <si>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</si>
  <si>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</si>
  <si>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</si>
  <si>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</si>
  <si>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</si>
  <si>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</si>
  <si>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</si>
  <si>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</si>
  <si>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</si>
  <si>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</si>
  <si>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</si>
  <si>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</si>
  <si>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</si>
  <si>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</si>
  <si>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</si>
  <si>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</si>
  <si>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</si>
  <si>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</si>
  <si>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</si>
  <si>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</si>
  <si>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</si>
  <si>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</si>
  <si>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</si>
  <si>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</si>
  <si>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</si>
  <si>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</si>
  <si>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</si>
  <si>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</si>
  <si>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</si>
  <si>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</si>
  <si>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</si>
  <si>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</si>
  <si>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</si>
  <si>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</si>
  <si>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</si>
  <si>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</si>
  <si>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</si>
  <si>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</si>
  <si>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</si>
  <si>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</si>
  <si>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</si>
  <si>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</si>
  <si>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</si>
  <si>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</si>
  <si>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</si>
  <si>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</si>
  <si>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</si>
  <si>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</si>
  <si>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</si>
  <si>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</si>
  <si>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</si>
  <si>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</si>
  <si>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</si>
  <si>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</si>
  <si>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</si>
  <si>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</si>
  <si>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</si>
  <si>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</si>
  <si>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</si>
  <si>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</si>
  <si>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</si>
  <si>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</si>
  <si>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</si>
  <si>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</si>
  <si>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</si>
  <si>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</si>
  <si>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</si>
  <si>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</si>
  <si>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</si>
  <si>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</si>
  <si>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</si>
  <si>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</si>
  <si>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</si>
  <si>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</si>
  <si>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</si>
  <si>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</si>
  <si>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</si>
  <si>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</si>
  <si>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</si>
  <si>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</si>
  <si>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</si>
  <si>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</si>
  <si>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</si>
  <si>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</si>
  <si>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</si>
  <si>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</si>
  <si>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</si>
  <si>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</si>
  <si>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</si>
  <si>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</si>
  <si>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</si>
  <si>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</si>
  <si>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</si>
  <si>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</si>
  <si>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</si>
  <si>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</si>
  <si>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</si>
  <si>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</si>
  <si>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</si>
  <si>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</si>
  <si>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</si>
  <si>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</si>
  <si>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</si>
  <si>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</si>
  <si>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</si>
  <si>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</si>
  <si>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</si>
  <si>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</si>
  <si>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</si>
  <si>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</si>
  <si>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</si>
  <si>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</si>
  <si>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</si>
  <si>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</si>
  <si>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</si>
  <si>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</si>
  <si>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</si>
  <si>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</si>
  <si>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</si>
  <si>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</si>
  <si>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</si>
  <si>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</si>
  <si>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</si>
  <si>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</si>
  <si>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</si>
  <si>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</si>
  <si>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</si>
  <si>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</si>
  <si>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</si>
  <si>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</si>
  <si>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</si>
  <si>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</si>
  <si>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</si>
  <si>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</si>
  <si>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</si>
  <si>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</si>
  <si>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</si>
  <si>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</si>
  <si>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</si>
  <si>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</si>
  <si>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</si>
  <si>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</si>
  <si>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</si>
  <si>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</si>
  <si>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</si>
  <si>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</si>
  <si>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</si>
  <si>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</si>
  <si>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</si>
  <si>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</si>
  <si>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</si>
  <si>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</si>
  <si>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</si>
  <si>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</si>
  <si>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</si>
  <si>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</si>
  <si>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</si>
  <si>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</si>
  <si>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</si>
  <si>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</si>
  <si>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</si>
  <si>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</si>
  <si>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</si>
  <si>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</si>
  <si>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</si>
  <si>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</si>
  <si>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</si>
  <si>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</si>
  <si>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</si>
  <si>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</si>
  <si>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</si>
  <si>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</si>
  <si>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</si>
  <si>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</si>
  <si>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</si>
  <si>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</si>
  <si>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</si>
  <si>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</si>
  <si>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</si>
  <si>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</si>
  <si>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</si>
  <si>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</si>
  <si>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</si>
  <si>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</si>
  <si>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</si>
  <si>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</si>
  <si>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</si>
  <si>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</si>
  <si>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</si>
  <si>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</si>
  <si>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</si>
  <si>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</si>
  <si>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</si>
  <si>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</si>
  <si>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</si>
  <si>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</si>
  <si>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</si>
  <si>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</si>
  <si>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</si>
  <si>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</si>
  <si>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</si>
  <si>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</si>
  <si>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</si>
  <si>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</si>
  <si>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</si>
  <si>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</si>
  <si>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</si>
  <si>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</si>
  <si>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</si>
  <si>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</si>
  <si>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</si>
  <si>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</si>
  <si>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</si>
  <si>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</si>
  <si>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</si>
  <si>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</si>
  <si>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</si>
  <si>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</si>
  <si>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</si>
  <si>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</si>
  <si>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</si>
  <si>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</si>
  <si>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</si>
  <si>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</si>
  <si>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</si>
  <si>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</si>
  <si>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</si>
  <si>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</si>
  <si>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</si>
  <si>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</si>
  <si>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</si>
  <si>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</si>
  <si>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</si>
  <si>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</si>
  <si>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</si>
  <si>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</si>
  <si>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</si>
  <si>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</si>
  <si>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</si>
  <si>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</si>
  <si>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</si>
  <si>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</si>
  <si>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</si>
  <si>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</si>
  <si>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</si>
  <si>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</si>
  <si>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</si>
  <si>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</si>
  <si>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</si>
  <si>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</si>
  <si>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</si>
  <si>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</si>
  <si>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</si>
  <si>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</si>
  <si>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</si>
  <si>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</si>
  <si>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</si>
  <si>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</si>
  <si>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</si>
  <si>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</si>
  <si>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</si>
  <si>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</si>
  <si>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</si>
  <si>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</si>
  <si>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</si>
  <si>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</si>
  <si>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</si>
  <si>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</si>
  <si>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</si>
  <si>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</si>
  <si>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</si>
  <si>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</si>
  <si>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</si>
  <si>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</si>
  <si>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</si>
  <si>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</si>
  <si>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</si>
  <si>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</si>
  <si>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</si>
  <si>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</si>
  <si>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</si>
  <si>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</si>
  <si>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</si>
  <si>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</si>
  <si>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</si>
  <si>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</si>
  <si>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</si>
  <si>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</si>
  <si>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</si>
  <si>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</si>
  <si>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</si>
  <si>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</si>
  <si>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</si>
  <si>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</si>
  <si>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</si>
  <si>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</si>
  <si>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</si>
  <si>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</si>
  <si>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</si>
  <si>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</si>
  <si>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</si>
  <si>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</si>
  <si>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</si>
  <si>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</si>
  <si>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</si>
  <si>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</si>
  <si>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</si>
  <si>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</si>
  <si>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</si>
  <si>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</si>
  <si>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</si>
  <si>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</si>
  <si>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</si>
  <si>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</si>
  <si>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</si>
  <si>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</si>
  <si>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</si>
  <si>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</si>
  <si>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</si>
  <si>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</si>
  <si>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</si>
  <si>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</si>
  <si>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</si>
  <si>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</si>
  <si>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</si>
  <si>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</si>
  <si>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</si>
  <si>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</si>
  <si>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</si>
  <si>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</si>
  <si>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</si>
  <si>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</si>
  <si>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</si>
  <si>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</si>
  <si>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</si>
  <si>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</si>
  <si>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</si>
  <si>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</si>
  <si>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</si>
  <si>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</si>
  <si>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</si>
  <si>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</si>
  <si>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</si>
  <si>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</si>
  <si>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</si>
  <si>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</si>
  <si>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</si>
  <si>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</si>
  <si>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</si>
  <si>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</si>
  <si>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</si>
  <si>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</si>
  <si>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</si>
  <si>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</si>
  <si>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</si>
  <si>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</si>
  <si>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</si>
  <si>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</si>
  <si>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</si>
  <si>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</si>
  <si>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</si>
  <si>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</si>
  <si>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</si>
  <si>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</si>
  <si>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</si>
  <si>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</si>
  <si>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</si>
  <si>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</si>
  <si>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</si>
  <si>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</si>
  <si>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</si>
  <si>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</si>
  <si>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</si>
  <si>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</si>
  <si>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</si>
  <si>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</si>
  <si>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</si>
  <si>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</si>
  <si>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</si>
  <si>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</si>
  <si>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</si>
  <si>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</si>
  <si>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</si>
  <si>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</si>
  <si>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</si>
  <si>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</si>
  <si>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</si>
  <si>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</si>
  <si>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</si>
  <si>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</si>
  <si>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</si>
  <si>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</si>
  <si>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</si>
  <si>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</si>
  <si>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</si>
  <si>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</si>
  <si>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</si>
  <si>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</si>
  <si>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</si>
  <si>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</si>
  <si>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</si>
  <si>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</si>
  <si>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</si>
  <si>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</si>
  <si>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</si>
  <si>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</si>
  <si>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</si>
  <si>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</si>
  <si>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</si>
  <si>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</si>
  <si>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</si>
  <si>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</si>
  <si>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</si>
  <si>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</si>
  <si>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</si>
  <si>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</si>
  <si>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</si>
  <si>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</si>
  <si>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</si>
  <si>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</si>
  <si>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</si>
  <si>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</si>
  <si>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</si>
  <si>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</si>
  <si>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</si>
  <si>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</si>
  <si>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</si>
  <si>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</si>
  <si>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</si>
  <si>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</si>
  <si>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</si>
  <si>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</si>
  <si>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</si>
  <si>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</si>
  <si>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</si>
  <si>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</si>
  <si>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</si>
  <si>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</si>
  <si>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</si>
  <si>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</si>
  <si>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</si>
  <si>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</si>
  <si>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</si>
  <si>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</si>
  <si>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</si>
  <si>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</si>
  <si>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</si>
  <si>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</si>
  <si>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</si>
  <si>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</si>
  <si>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</si>
  <si>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</si>
  <si>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</si>
  <si>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</si>
  <si>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</si>
  <si>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</si>
  <si>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</si>
  <si>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</si>
  <si>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</si>
  <si>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</si>
  <si>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</si>
  <si>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</si>
  <si>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</si>
  <si>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</si>
  <si>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</si>
  <si>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</si>
  <si>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</si>
  <si>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</si>
  <si>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</si>
  <si>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</si>
  <si>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</si>
  <si>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</si>
  <si>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</si>
  <si>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</si>
  <si>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</si>
  <si>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</si>
  <si>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</si>
  <si>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</si>
  <si>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</si>
  <si>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</si>
  <si>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</si>
  <si>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</si>
  <si>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</si>
  <si>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</si>
  <si>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</si>
  <si>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</si>
  <si>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</si>
  <si>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</si>
  <si>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</si>
  <si>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</si>
  <si>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</si>
  <si>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</si>
  <si>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</si>
  <si>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</si>
  <si>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</si>
  <si>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</si>
  <si>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</si>
  <si>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</si>
  <si>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</si>
  <si>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</si>
  <si>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</si>
  <si>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</si>
  <si>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</si>
  <si>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</si>
  <si>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</si>
  <si>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</si>
  <si>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</si>
  <si>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</si>
  <si>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</si>
  <si>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</si>
  <si>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</si>
  <si>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</si>
  <si>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</si>
  <si>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</si>
  <si>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</si>
  <si>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</si>
  <si>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</si>
  <si>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</si>
  <si>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</si>
  <si>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</si>
  <si>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</si>
  <si>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</si>
  <si>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</si>
  <si>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</si>
  <si>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</si>
  <si>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</si>
  <si>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</si>
  <si>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</si>
  <si>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</si>
  <si>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</si>
  <si>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</si>
  <si>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</si>
  <si>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</si>
  <si>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</si>
  <si>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</si>
  <si>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</si>
  <si>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</si>
  <si>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</si>
  <si>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</si>
  <si>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</si>
  <si>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</si>
  <si>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</si>
  <si>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</si>
  <si>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</si>
  <si>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</si>
  <si>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</si>
  <si>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</si>
  <si>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</si>
  <si>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</si>
  <si>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</si>
  <si>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</si>
  <si>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</si>
  <si>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</si>
  <si>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</si>
  <si>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</si>
  <si>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</si>
  <si>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</si>
  <si>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</si>
  <si>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</si>
  <si>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</si>
  <si>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</si>
  <si>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</si>
  <si>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</si>
  <si>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</si>
  <si>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</si>
  <si>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</si>
  <si>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</si>
  <si>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</si>
  <si>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</si>
  <si>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</si>
  <si>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</si>
  <si>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</si>
  <si>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</si>
  <si>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</si>
  <si>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</si>
  <si>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</si>
  <si>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</si>
  <si>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</si>
  <si>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</si>
  <si>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</si>
  <si>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</si>
  <si>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</si>
  <si>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</si>
  <si>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</si>
  <si>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</si>
  <si>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</si>
  <si>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</si>
  <si>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</si>
  <si>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</si>
  <si>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</si>
  <si>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</si>
  <si>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</si>
  <si>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</si>
  <si>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</si>
  <si>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</si>
  <si>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</si>
  <si>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</si>
  <si>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</si>
  <si>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</si>
  <si>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</si>
  <si>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</si>
  <si>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</si>
  <si>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</si>
  <si>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</si>
  <si>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</si>
  <si>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</si>
  <si>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</si>
  <si>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</si>
  <si>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</si>
  <si>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</si>
  <si>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</si>
  <si>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</si>
  <si>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</si>
  <si>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</si>
  <si>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</si>
  <si>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</si>
  <si>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</si>
  <si>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</si>
  <si>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</si>
  <si>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</si>
  <si>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</si>
  <si>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</si>
  <si>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</si>
  <si>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</si>
  <si>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</si>
  <si>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</si>
  <si>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</si>
  <si>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</si>
  <si>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</si>
  <si>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</si>
  <si>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</si>
  <si>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</si>
  <si>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</si>
  <si>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</si>
  <si>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</si>
  <si>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</si>
  <si>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</si>
  <si>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</si>
  <si>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</si>
  <si>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</si>
  <si>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</si>
  <si>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</si>
  <si>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</si>
  <si>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</si>
  <si>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</si>
  <si>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</si>
  <si>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</si>
  <si>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</si>
  <si>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</si>
  <si>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</si>
  <si>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</si>
  <si>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</si>
  <si>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</si>
  <si>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</si>
  <si>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</si>
  <si>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</si>
  <si>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</si>
  <si>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</si>
  <si>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</si>
  <si>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</si>
  <si>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</si>
  <si>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</si>
  <si>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</si>
  <si>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</si>
  <si>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</si>
  <si>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</si>
  <si>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</si>
  <si>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</si>
  <si>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</si>
  <si>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</si>
  <si>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</si>
  <si>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</si>
  <si>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</si>
  <si>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</si>
  <si>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</si>
  <si>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</si>
  <si>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</si>
  <si>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</si>
  <si>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</si>
  <si>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</si>
  <si>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</si>
  <si>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</si>
  <si>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</si>
  <si>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</si>
  <si>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</si>
  <si>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</si>
  <si>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</si>
  <si>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</si>
  <si>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</si>
  <si>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</si>
  <si>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</si>
  <si>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</si>
  <si>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</si>
  <si>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</si>
  <si>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</si>
  <si>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</si>
  <si>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</si>
  <si>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</si>
  <si>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</si>
  <si>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</si>
  <si>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</si>
  <si>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</si>
  <si>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</si>
  <si>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</si>
  <si>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</si>
  <si>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</si>
  <si>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</si>
  <si>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</si>
  <si>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</si>
  <si>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</si>
  <si>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</si>
  <si>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</si>
  <si>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</si>
  <si>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</si>
  <si>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</si>
  <si>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</si>
  <si>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</si>
  <si>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</si>
  <si>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</si>
  <si>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</si>
  <si>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</si>
  <si>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</si>
  <si>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</si>
  <si>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</si>
  <si>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</si>
  <si>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</si>
  <si>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</si>
  <si>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</si>
  <si>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</si>
  <si>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</si>
  <si>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</si>
  <si>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</si>
  <si>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</si>
  <si>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</si>
  <si>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</si>
  <si>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</si>
  <si>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</si>
  <si>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</si>
  <si>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</si>
  <si>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</si>
  <si>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</si>
  <si>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</si>
  <si>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</si>
  <si>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</si>
  <si>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</si>
  <si>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</si>
  <si>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</si>
  <si>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</si>
  <si>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</si>
  <si>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</si>
  <si>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</si>
  <si>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</si>
  <si>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</si>
  <si>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</si>
  <si>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</si>
  <si>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</si>
  <si>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</si>
  <si>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</si>
  <si>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</si>
  <si>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</si>
  <si>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</si>
  <si>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</si>
  <si>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</si>
  <si>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</si>
  <si>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</si>
  <si>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</si>
  <si>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</si>
  <si>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</si>
  <si>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</si>
  <si>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</si>
  <si>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</si>
  <si>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</si>
  <si>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</si>
  <si>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</si>
  <si>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</si>
  <si>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</si>
  <si>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</si>
  <si>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</si>
  <si>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</si>
  <si>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</si>
  <si>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</si>
  <si>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</si>
  <si>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</si>
  <si>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</si>
  <si>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</si>
  <si>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</si>
  <si>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</si>
  <si>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</si>
  <si>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</si>
  <si>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</si>
  <si>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</si>
  <si>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</si>
  <si>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</si>
  <si>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</si>
  <si>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</si>
  <si>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</si>
  <si>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</si>
  <si>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</si>
  <si>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</si>
  <si>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</si>
  <si>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</si>
  <si>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</si>
  <si>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</si>
  <si>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</si>
  <si>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</si>
  <si>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</si>
  <si>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</si>
  <si>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</si>
  <si>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</si>
  <si>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</si>
  <si>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</si>
  <si>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</si>
  <si>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</si>
  <si>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</si>
  <si>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</si>
  <si>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</si>
  <si>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</si>
  <si>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</si>
  <si>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</si>
  <si>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</si>
  <si>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</si>
  <si>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</si>
  <si>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</si>
  <si>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</si>
  <si>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</si>
  <si>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</si>
  <si>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</si>
  <si>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</si>
  <si>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</si>
  <si>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</si>
  <si>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</si>
  <si>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</si>
  <si>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</si>
  <si>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</si>
  <si>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</si>
  <si>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</si>
  <si>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</si>
  <si>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</si>
  <si>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</si>
  <si>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</si>
  <si>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</si>
  <si>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</si>
  <si>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</si>
  <si>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</si>
  <si>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</si>
  <si>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</si>
  <si>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</si>
  <si>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</si>
  <si>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</si>
  <si>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</si>
  <si>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</si>
  <si>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</si>
  <si>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</si>
  <si>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</si>
  <si>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</si>
  <si>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</si>
  <si>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</si>
  <si>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</si>
  <si>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</si>
  <si>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</si>
  <si>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</si>
  <si>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</si>
  <si>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</si>
  <si>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</si>
  <si>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</si>
  <si>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</si>
  <si>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</si>
  <si>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</si>
  <si>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</si>
  <si>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</si>
  <si>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</si>
  <si>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</si>
  <si>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</si>
  <si>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</si>
  <si>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</si>
  <si>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</si>
  <si>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</si>
  <si>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</si>
  <si>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</si>
  <si>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</si>
  <si>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</si>
  <si>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</si>
  <si>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</si>
  <si>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</si>
  <si>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</si>
  <si>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</si>
  <si>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</si>
  <si>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</si>
  <si>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</si>
  <si>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</si>
  <si>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</si>
  <si>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</si>
  <si>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</si>
  <si>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</si>
  <si>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</si>
  <si>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</si>
  <si>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</si>
  <si>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</si>
  <si>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</si>
  <si>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</si>
  <si>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</si>
  <si>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</si>
  <si>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</si>
  <si>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</si>
  <si>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</si>
  <si>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</si>
  <si>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</si>
  <si>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</si>
  <si>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</si>
  <si>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</si>
  <si>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</si>
  <si>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</si>
  <si>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</si>
  <si>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</si>
  <si>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</si>
  <si>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</si>
  <si>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</si>
  <si>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</si>
  <si>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</si>
  <si>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</si>
  <si>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</si>
  <si>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</si>
  <si>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</si>
  <si>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</si>
  <si>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</si>
  <si>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</si>
  <si>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</si>
  <si>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</si>
  <si>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</si>
  <si>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</si>
  <si>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</si>
  <si>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</si>
  <si>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</si>
  <si>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</si>
  <si>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</si>
  <si>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</si>
  <si>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</si>
  <si>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</si>
  <si>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</si>
  <si>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</si>
  <si>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</si>
  <si>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</si>
  <si>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</si>
  <si>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</si>
  <si>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</si>
  <si>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</si>
  <si>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</si>
  <si>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</si>
  <si>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</si>
  <si>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</si>
  <si>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</si>
  <si>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</si>
  <si>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</si>
  <si>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</si>
  <si>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</si>
  <si>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</si>
  <si>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</si>
  <si>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</si>
  <si>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</si>
  <si>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</si>
  <si>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</si>
  <si>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</si>
  <si>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</si>
  <si>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</si>
  <si>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</si>
  <si>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</si>
  <si>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</si>
  <si>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</si>
  <si>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</si>
  <si>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</si>
  <si>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</si>
  <si>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</si>
  <si>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</si>
  <si>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</si>
  <si>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</si>
  <si>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</si>
  <si>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</si>
  <si>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</si>
  <si>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</si>
  <si>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</si>
  <si>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</si>
  <si>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</si>
  <si>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</si>
  <si>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</si>
  <si>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</si>
  <si>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</si>
  <si>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</si>
  <si>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</si>
  <si>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</si>
  <si>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</si>
  <si>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</si>
  <si>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</si>
  <si>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</si>
  <si>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</si>
  <si>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</si>
  <si>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</si>
  <si>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</si>
  <si>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</si>
  <si>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</si>
  <si>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</si>
  <si>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</si>
  <si>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</si>
  <si>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</si>
  <si>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</si>
  <si>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</si>
  <si>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</si>
  <si>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</si>
  <si>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</si>
  <si>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</si>
  <si>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</si>
  <si>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</si>
  <si>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</si>
  <si>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</si>
  <si>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</si>
  <si>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</si>
  <si>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</si>
  <si>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</si>
  <si>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</si>
  <si>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</si>
  <si>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</si>
  <si>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</si>
  <si>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</si>
  <si>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</si>
  <si>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</si>
  <si>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</si>
  <si>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</si>
  <si>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</si>
  <si>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</si>
  <si>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</si>
  <si>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</si>
  <si>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</si>
  <si>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</si>
  <si>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</si>
  <si>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</si>
  <si>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</si>
  <si>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</si>
  <si>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</si>
  <si>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</si>
  <si>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</si>
  <si>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</si>
  <si>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</si>
  <si>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</si>
  <si>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</si>
  <si>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</si>
  <si>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</si>
  <si>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</si>
  <si>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</si>
  <si>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</si>
  <si>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</si>
  <si>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</si>
  <si>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</si>
  <si>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</si>
  <si>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</si>
  <si>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</si>
  <si>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</si>
  <si>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</si>
  <si>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</si>
  <si>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</si>
  <si>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</si>
  <si>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</si>
  <si>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</si>
  <si>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</si>
  <si>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</si>
  <si>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</si>
  <si>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</si>
  <si>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</si>
  <si>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</si>
  <si>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</si>
  <si>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</si>
  <si>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</si>
  <si>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</si>
  <si>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</si>
  <si>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</si>
  <si>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</si>
  <si>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</si>
  <si>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</si>
  <si>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</si>
  <si>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</si>
  <si>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</si>
  <si>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</si>
  <si>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</si>
  <si>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</si>
  <si>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</si>
  <si>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</si>
  <si>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</si>
  <si>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</si>
  <si>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</si>
  <si>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</si>
  <si>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</si>
  <si>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</si>
  <si>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</si>
  <si>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</si>
  <si>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</si>
  <si>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</si>
  <si>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</si>
  <si>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</si>
  <si>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</si>
  <si>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</si>
  <si>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</si>
  <si>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</si>
  <si>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</si>
  <si>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</si>
  <si>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</si>
  <si>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</si>
  <si>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</si>
  <si>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</si>
  <si>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</si>
  <si>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</si>
  <si>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</si>
  <si>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</si>
  <si>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</si>
  <si>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</si>
  <si>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</si>
  <si>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</si>
  <si>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</si>
  <si>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</si>
  <si>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</si>
  <si>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</si>
  <si>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</si>
  <si>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</si>
  <si>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</si>
  <si>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</si>
  <si>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</si>
  <si>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</si>
  <si>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</si>
  <si>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</si>
  <si>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</si>
  <si>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</si>
  <si>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</si>
  <si>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</si>
  <si>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</si>
  <si>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</si>
  <si>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</si>
  <si>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</si>
  <si>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</si>
  <si>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</si>
  <si>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</si>
  <si>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</si>
  <si>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</si>
  <si>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</si>
  <si>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</si>
  <si>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</si>
  <si>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</si>
  <si>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</si>
  <si>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</si>
  <si>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</si>
  <si>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</si>
  <si>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</si>
  <si>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</si>
  <si>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</si>
  <si>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</si>
  <si>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</si>
  <si>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</si>
  <si>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</si>
  <si>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</si>
  <si>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</si>
  <si>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</si>
  <si>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</si>
  <si>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</si>
  <si>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</si>
  <si>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</si>
  <si>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</si>
  <si>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</si>
  <si>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</si>
  <si>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</si>
  <si>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</si>
  <si>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</si>
  <si>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</si>
  <si>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</si>
  <si>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</si>
  <si>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</si>
  <si>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</si>
  <si>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</si>
  <si>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</si>
  <si>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</si>
  <si>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</si>
  <si>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</si>
  <si>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</si>
  <si>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</si>
  <si>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</si>
  <si>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</si>
  <si>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</si>
  <si>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</si>
  <si>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</si>
  <si>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</si>
  <si>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</si>
  <si>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</si>
  <si>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</si>
  <si>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</si>
  <si>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</si>
  <si>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</si>
  <si>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</si>
  <si>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</si>
  <si>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</si>
  <si>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</si>
  <si>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</si>
  <si>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</si>
  <si>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</si>
  <si>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</si>
  <si>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</si>
  <si>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</si>
  <si>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</si>
  <si>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</si>
  <si>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</si>
  <si>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</si>
  <si>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</si>
  <si>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</si>
  <si>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</si>
  <si>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</si>
  <si>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</si>
  <si>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</si>
  <si>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</si>
  <si>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</si>
  <si>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</si>
  <si>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</si>
  <si>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</si>
  <si>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</si>
  <si>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</si>
  <si>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</si>
  <si>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</si>
  <si>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</si>
  <si>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</si>
  <si>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</si>
  <si>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</si>
  <si>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</si>
  <si>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</si>
  <si>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</si>
  <si>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</si>
  <si>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</si>
  <si>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</si>
  <si>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</si>
  <si>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</si>
  <si>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</si>
  <si>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</si>
  <si>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</si>
  <si>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</si>
  <si>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</si>
  <si>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</si>
  <si>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</si>
  <si>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</si>
  <si>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</si>
  <si>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</si>
  <si>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</si>
  <si>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</si>
  <si>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</si>
  <si>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</si>
  <si>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</si>
  <si>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</si>
  <si>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</si>
  <si>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</si>
  <si>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</si>
  <si>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</si>
  <si>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</si>
  <si>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</si>
  <si>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</si>
  <si>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</si>
  <si>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</si>
  <si>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</si>
  <si>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</si>
  <si>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</si>
  <si>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</si>
  <si>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</si>
  <si>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</si>
  <si>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</si>
  <si>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</si>
  <si>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</si>
  <si>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</si>
  <si>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</si>
  <si>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</si>
  <si>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</si>
  <si>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</si>
  <si>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</si>
  <si>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</si>
  <si>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</si>
  <si>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</si>
  <si>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</si>
  <si>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</si>
  <si>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</si>
  <si>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</si>
  <si>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</si>
  <si>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</si>
  <si>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</si>
  <si>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</si>
  <si>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</si>
  <si>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</si>
  <si>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</si>
  <si>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</si>
  <si>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</si>
  <si>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</si>
  <si>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</si>
  <si>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</si>
  <si>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</si>
  <si>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</si>
  <si>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</si>
  <si>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</si>
  <si>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</si>
  <si>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</si>
  <si>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</si>
  <si>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</si>
  <si>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</si>
  <si>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</si>
  <si>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</si>
  <si>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</si>
  <si>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</si>
  <si>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</si>
  <si>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</si>
  <si>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</si>
  <si>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</si>
  <si>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</si>
  <si>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</si>
  <si>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</si>
  <si>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</si>
  <si>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</si>
  <si>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</si>
  <si>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</si>
  <si>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</si>
  <si>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</si>
  <si>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</si>
  <si>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</si>
  <si>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</si>
  <si>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</si>
  <si>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</si>
  <si>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</si>
  <si>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</si>
  <si>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</si>
  <si>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</si>
  <si>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</si>
  <si>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</si>
  <si>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</si>
  <si>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</si>
  <si>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</si>
  <si>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</si>
  <si>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</si>
  <si>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</si>
  <si>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</si>
  <si>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</si>
  <si>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</si>
  <si>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</si>
  <si>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</si>
  <si>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</si>
  <si>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</si>
  <si>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</si>
  <si>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</si>
  <si>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</si>
  <si>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</si>
  <si>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</si>
  <si>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</si>
  <si>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</si>
  <si>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</si>
  <si>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</si>
  <si>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</si>
  <si>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</si>
  <si>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</si>
  <si>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</si>
  <si>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</si>
  <si>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</si>
  <si>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</si>
  <si>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</si>
  <si>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</si>
  <si>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</si>
  <si>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</si>
  <si>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</si>
  <si>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</si>
  <si>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</si>
  <si>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</si>
  <si>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</si>
  <si>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</si>
  <si>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</si>
  <si>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</si>
  <si>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</si>
  <si>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</si>
  <si>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</si>
  <si>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</si>
  <si>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</si>
  <si>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</si>
  <si>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</si>
  <si>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</si>
  <si>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</si>
  <si>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</si>
  <si>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</si>
  <si>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</si>
  <si>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</si>
  <si>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</si>
  <si>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</si>
  <si>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</si>
  <si>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</si>
  <si>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</si>
  <si>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</si>
  <si>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</si>
  <si>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</si>
  <si>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</si>
  <si>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</si>
  <si>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</si>
  <si>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</si>
  <si>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</si>
  <si>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</si>
  <si>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</si>
  <si>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</si>
  <si>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</si>
  <si>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</si>
  <si>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</si>
  <si>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</si>
  <si>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</si>
  <si>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</si>
  <si>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</si>
  <si>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</si>
  <si>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</si>
  <si>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</si>
  <si>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</si>
  <si>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</si>
  <si>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</si>
  <si>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</si>
  <si>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</si>
  <si>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</si>
  <si>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</si>
  <si>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</si>
  <si>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</si>
  <si>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</si>
  <si>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</si>
  <si>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</si>
  <si>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</si>
  <si>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</si>
  <si>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</si>
  <si>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</si>
  <si>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</si>
  <si>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</si>
  <si>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</si>
  <si>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</si>
  <si>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</si>
  <si>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</si>
  <si>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</si>
  <si>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</si>
  <si>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</si>
  <si>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</si>
  <si>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</si>
  <si>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</si>
  <si>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</si>
  <si>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</si>
  <si>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</si>
  <si>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</si>
  <si>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</si>
  <si>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</si>
  <si>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</si>
  <si>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</si>
  <si>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</si>
  <si>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</si>
  <si>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</si>
  <si>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</si>
  <si>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</si>
  <si>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</si>
  <si>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</si>
  <si>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</si>
  <si>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</si>
  <si>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</si>
  <si>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</si>
  <si>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</si>
  <si>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</si>
  <si>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</si>
  <si>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</si>
  <si>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</si>
  <si>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</si>
  <si>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</si>
  <si>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</si>
  <si>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</si>
  <si>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</si>
  <si>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</si>
  <si>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</si>
  <si>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</si>
  <si>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</si>
  <si>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</si>
  <si>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</si>
  <si>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</si>
  <si>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</si>
  <si>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</si>
  <si>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</si>
  <si>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</si>
  <si>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</si>
  <si>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</si>
  <si>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</si>
  <si>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</si>
  <si>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</si>
  <si>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</si>
  <si>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</si>
  <si>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</si>
  <si>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</si>
  <si>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</si>
  <si>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</si>
  <si>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</si>
  <si>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</si>
  <si>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</si>
  <si>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</si>
  <si>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</si>
  <si>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</si>
  <si>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</si>
  <si>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</si>
  <si>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</si>
  <si>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</si>
  <si>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</si>
  <si>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</si>
  <si>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</si>
  <si>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</si>
  <si>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</si>
  <si>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</si>
  <si>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</si>
  <si>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</si>
  <si>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</si>
  <si>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</si>
  <si>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</si>
  <si>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</si>
  <si>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</si>
  <si>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</si>
  <si>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</si>
  <si>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</si>
  <si>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</si>
  <si>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</si>
  <si>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</si>
  <si>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</si>
  <si>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</si>
  <si>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</si>
  <si>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</si>
  <si>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</si>
  <si>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</si>
  <si>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</si>
  <si>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</si>
  <si>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</si>
  <si>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</si>
  <si>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</si>
  <si>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</si>
  <si>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</si>
  <si>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</si>
  <si>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</si>
  <si>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</si>
  <si>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</si>
  <si>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</si>
  <si>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</si>
  <si>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</si>
  <si>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</si>
  <si>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</si>
  <si>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</si>
  <si>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</si>
  <si>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</si>
  <si>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</si>
  <si>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</si>
  <si>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</si>
  <si>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</si>
  <si>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</si>
  <si>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</si>
  <si>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</si>
  <si>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</si>
  <si>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</si>
  <si>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</si>
  <si>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</si>
  <si>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</si>
  <si>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</si>
  <si>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</si>
  <si>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</si>
  <si>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</si>
  <si>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</si>
  <si>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</si>
  <si>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</si>
  <si>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</si>
  <si>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</si>
  <si>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</si>
  <si>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</si>
  <si>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</si>
  <si>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</si>
  <si>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</si>
  <si>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</si>
  <si>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</si>
  <si>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</si>
  <si>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</si>
  <si>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</si>
  <si>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</si>
  <si>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</si>
  <si>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</si>
  <si>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</si>
  <si>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</si>
  <si>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</si>
  <si>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</si>
  <si>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</si>
  <si>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</si>
  <si>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</si>
  <si>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</si>
  <si>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</si>
  <si>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</si>
  <si>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</si>
  <si>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</si>
  <si>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</si>
  <si>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</si>
  <si>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</si>
  <si>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</si>
  <si>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</si>
  <si>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</si>
  <si>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</si>
  <si>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</si>
  <si>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</si>
  <si>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</si>
  <si>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</si>
  <si>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</si>
  <si>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</si>
  <si>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</si>
  <si>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</si>
  <si>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</si>
  <si>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</si>
  <si>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</si>
  <si>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</si>
  <si>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</si>
  <si>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</si>
  <si>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</si>
  <si>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</si>
  <si>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</si>
  <si>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</si>
  <si>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</si>
  <si>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</si>
  <si>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</si>
  <si>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</si>
  <si>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</si>
  <si>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</si>
  <si>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</si>
  <si>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</si>
  <si>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</si>
  <si>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</si>
  <si>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</si>
  <si>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</si>
  <si>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</si>
  <si>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</si>
  <si>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</si>
  <si>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</si>
  <si>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</si>
  <si>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</si>
  <si>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</si>
  <si>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</si>
  <si>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</si>
  <si>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</si>
  <si>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</si>
  <si>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</si>
  <si>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</si>
  <si>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</si>
  <si>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</si>
  <si>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</si>
  <si>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</si>
  <si>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</si>
  <si>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</si>
  <si>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</si>
  <si>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</si>
  <si>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</si>
  <si>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</si>
  <si>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</si>
  <si>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</si>
  <si>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</si>
  <si>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</si>
  <si>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</si>
  <si>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</si>
  <si>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</si>
  <si>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</si>
  <si>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</si>
  <si>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</si>
  <si>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</si>
  <si>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</si>
  <si>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</si>
  <si>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</si>
  <si>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</si>
  <si>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</si>
  <si>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</si>
  <si>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</si>
  <si>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</si>
  <si>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</si>
  <si>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</si>
  <si>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</si>
  <si>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</si>
  <si>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</si>
  <si>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</si>
  <si>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</si>
  <si>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</si>
  <si>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</si>
  <si>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</si>
  <si>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</si>
  <si>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</si>
  <si>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</si>
  <si>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</si>
  <si>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</si>
  <si>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</si>
  <si>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</si>
  <si>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</si>
  <si>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</si>
  <si>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</si>
  <si>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</si>
  <si>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</si>
  <si>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</si>
  <si>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</si>
  <si>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</si>
  <si>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</si>
  <si>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</si>
  <si>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</si>
  <si>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</si>
  <si>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</si>
  <si>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</si>
  <si>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</si>
  <si>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</si>
  <si>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</si>
  <si>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</si>
  <si>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</si>
  <si>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</si>
  <si>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</si>
  <si>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</si>
  <si>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</si>
  <si>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</si>
  <si>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</si>
  <si>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</si>
  <si>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</si>
  <si>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</si>
  <si>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</si>
  <si>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</si>
  <si>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</si>
  <si>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</si>
  <si>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</si>
  <si>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</si>
  <si>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</si>
  <si>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</si>
  <si>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</si>
  <si>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</si>
  <si>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</si>
  <si>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</si>
  <si>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</si>
  <si>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</si>
  <si>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</si>
  <si>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</si>
  <si>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</si>
  <si>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</si>
  <si>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</si>
  <si>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</si>
  <si>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</si>
  <si>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</si>
  <si>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</si>
  <si>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</si>
  <si>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</si>
  <si>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</si>
  <si>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</si>
  <si>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</si>
  <si>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</si>
  <si>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</si>
  <si>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</si>
  <si>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</si>
  <si>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</si>
  <si>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</si>
  <si>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</si>
  <si>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</si>
  <si>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</si>
  <si>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</si>
  <si>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</si>
  <si>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</si>
  <si>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</si>
  <si>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</si>
  <si>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</si>
  <si>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</si>
  <si>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</si>
  <si>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</si>
  <si>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</si>
  <si>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</si>
  <si>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</si>
  <si>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</si>
  <si>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</si>
  <si>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</si>
  <si>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</si>
  <si>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</si>
  <si>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</si>
  <si>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</si>
  <si>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</si>
  <si>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</si>
  <si>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</si>
  <si>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</si>
  <si>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</si>
  <si>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</si>
  <si>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</si>
  <si>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</si>
  <si>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</si>
  <si>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</si>
  <si>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</si>
  <si>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</si>
  <si>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</si>
  <si>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</si>
  <si>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</si>
  <si>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</si>
  <si>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</si>
  <si>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</si>
  <si>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</si>
  <si>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</si>
  <si>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</si>
  <si>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</si>
  <si>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</si>
  <si>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</si>
  <si>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</si>
  <si>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</si>
  <si>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</si>
  <si>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</si>
  <si>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</si>
  <si>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</si>
  <si>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</si>
  <si>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</si>
  <si>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</si>
  <si>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</si>
  <si>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</si>
  <si>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</si>
  <si>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</si>
  <si>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</si>
  <si>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</si>
  <si>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</si>
  <si>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</si>
  <si>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</si>
  <si>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</si>
  <si>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</si>
  <si>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</si>
  <si>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</si>
  <si>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</si>
  <si>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</si>
  <si>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</si>
  <si>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</si>
  <si>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</si>
  <si>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</si>
  <si>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</si>
  <si>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</si>
  <si>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</si>
  <si>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</si>
  <si>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</si>
  <si>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</si>
  <si>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</si>
  <si>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</si>
  <si>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</si>
  <si>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</si>
  <si>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</si>
  <si>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</si>
  <si>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</si>
  <si>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</si>
  <si>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</si>
  <si>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</si>
  <si>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</si>
  <si>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</si>
  <si>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</si>
  <si>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</si>
  <si>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</si>
  <si>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</si>
  <si>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</si>
  <si>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</si>
  <si>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</si>
  <si>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</si>
  <si>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</si>
  <si>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</si>
  <si>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</si>
  <si>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</si>
  <si>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</si>
  <si>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</si>
  <si>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</si>
  <si>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</si>
  <si>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</si>
  <si>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</si>
  <si>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</si>
  <si>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</si>
  <si>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</si>
  <si>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</si>
  <si>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</si>
  <si>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</si>
  <si>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</si>
  <si>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</si>
  <si>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</si>
  <si>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</si>
  <si>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</si>
  <si>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</si>
  <si>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</si>
  <si>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</si>
  <si>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</si>
  <si>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</si>
  <si>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</si>
  <si>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</si>
  <si>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</si>
  <si>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</si>
  <si>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</si>
  <si>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</si>
  <si>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</si>
  <si>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</si>
  <si>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</si>
  <si>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</si>
  <si>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</si>
  <si>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</si>
  <si>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</si>
  <si>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</si>
  <si>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</si>
  <si>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</si>
  <si>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</si>
  <si>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</si>
  <si>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</si>
  <si>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</si>
  <si>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</si>
  <si>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</si>
  <si>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</si>
  <si>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</si>
  <si>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</si>
  <si>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</si>
  <si>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</si>
  <si>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</si>
  <si>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</si>
  <si>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</si>
  <si>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</si>
  <si>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</si>
  <si>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</si>
  <si>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</si>
  <si>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</si>
  <si>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</si>
  <si>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</si>
  <si>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</si>
  <si>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</si>
  <si>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</si>
  <si>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</si>
  <si>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</si>
  <si>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</si>
  <si>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</si>
  <si>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</si>
  <si>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</si>
  <si>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</si>
  <si>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</si>
  <si>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</si>
  <si>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</si>
  <si>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</si>
  <si>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</si>
  <si>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</si>
  <si>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</si>
  <si>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</si>
  <si>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</si>
  <si>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</si>
  <si>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</si>
  <si>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</si>
  <si>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</si>
  <si>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</si>
  <si>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</si>
  <si>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</si>
  <si>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</si>
  <si>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</si>
  <si>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</si>
  <si>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</si>
  <si>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</si>
  <si>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</si>
  <si>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</si>
  <si>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</si>
  <si>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</si>
  <si>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</si>
  <si>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</si>
  <si>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</si>
  <si>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</si>
  <si>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</si>
  <si>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</si>
  <si>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</si>
  <si>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</si>
  <si>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</si>
  <si>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</si>
  <si>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</si>
  <si>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</si>
  <si>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</si>
  <si>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</si>
  <si>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</si>
  <si>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</si>
  <si>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</si>
  <si>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</si>
  <si>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</si>
  <si>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</si>
  <si>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</si>
  <si>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</si>
  <si>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</si>
  <si>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</si>
  <si>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</si>
  <si>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</si>
  <si>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</si>
  <si>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</si>
  <si>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</si>
  <si>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</si>
  <si>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</si>
  <si>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</si>
  <si>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</si>
  <si>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</si>
  <si>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</si>
  <si>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</si>
  <si>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</si>
  <si>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</si>
  <si>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</si>
  <si>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</si>
  <si>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</si>
  <si>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</si>
  <si>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</si>
  <si>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</si>
  <si>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</si>
  <si>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</si>
  <si>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</si>
  <si>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</si>
  <si>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</si>
  <si>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</si>
  <si>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</si>
  <si>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</si>
  <si>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</si>
  <si>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</si>
  <si>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</si>
  <si>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</si>
  <si>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</si>
  <si>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</si>
  <si>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</si>
  <si>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</si>
  <si>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</si>
  <si>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</si>
  <si>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</si>
  <si>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</si>
  <si>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</si>
  <si>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</si>
  <si>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</si>
  <si>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</si>
  <si>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</si>
  <si>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</si>
  <si>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</si>
  <si>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</si>
  <si>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</si>
  <si>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</si>
  <si>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</si>
  <si>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</si>
  <si>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</si>
  <si>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</si>
  <si>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</si>
  <si>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</si>
  <si>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</si>
  <si>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</si>
  <si>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</si>
  <si>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</si>
  <si>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</si>
  <si>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</si>
  <si>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</si>
  <si>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</si>
  <si>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</si>
  <si>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</si>
  <si>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</si>
  <si>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</si>
  <si>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</si>
  <si>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</si>
  <si>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</si>
  <si>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</si>
  <si>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</si>
  <si>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</si>
  <si>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</si>
  <si>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</si>
  <si>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</si>
  <si>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</si>
  <si>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</si>
  <si>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</si>
  <si>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</si>
  <si>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</si>
  <si>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</si>
  <si>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</si>
  <si>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</si>
  <si>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</si>
  <si>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</si>
  <si>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</si>
  <si>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</si>
  <si>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</si>
  <si>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</si>
  <si>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</si>
  <si>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</si>
  <si>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</si>
  <si>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</si>
  <si>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</si>
  <si>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</si>
  <si>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</si>
  <si>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</si>
  <si>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</si>
  <si>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</si>
  <si>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</si>
  <si>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</si>
  <si>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</si>
  <si>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</si>
  <si>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</si>
  <si>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</si>
  <si>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</si>
  <si>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</si>
  <si>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</si>
  <si>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</si>
  <si>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</si>
  <si>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</si>
  <si>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</si>
  <si>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</si>
  <si>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</si>
  <si>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</si>
  <si>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</si>
  <si>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</si>
  <si>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</si>
  <si>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</si>
  <si>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</si>
  <si>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</si>
  <si>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</si>
  <si>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</si>
  <si>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</si>
  <si>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</si>
  <si>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</si>
  <si>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</si>
  <si>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</si>
  <si>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</si>
  <si>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</si>
  <si>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</si>
  <si>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</si>
  <si>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</si>
  <si>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</si>
  <si>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</si>
  <si>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</si>
  <si>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</si>
  <si>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</si>
  <si>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</si>
  <si>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</si>
  <si>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</si>
  <si>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</si>
  <si>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</si>
  <si>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</si>
  <si>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</si>
  <si>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</si>
  <si>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</si>
  <si>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</si>
  <si>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</si>
  <si>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</si>
  <si>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</si>
  <si>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</si>
  <si>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</si>
  <si>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</si>
  <si>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</si>
  <si>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</si>
  <si>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</si>
  <si>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</si>
  <si>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</si>
  <si>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</si>
  <si>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</si>
  <si>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</si>
  <si>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</si>
  <si>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</si>
  <si>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</si>
  <si>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</si>
  <si>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</si>
  <si>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</si>
  <si>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</si>
  <si>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</si>
  <si>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</si>
  <si>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</si>
  <si>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</si>
  <si>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</si>
  <si>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</si>
  <si>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</si>
  <si>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</si>
  <si>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</si>
  <si>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</si>
  <si>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</si>
  <si>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</si>
  <si>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</si>
  <si>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</si>
  <si>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</si>
  <si>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</si>
  <si>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</si>
  <si>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</si>
  <si>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</si>
  <si>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</si>
  <si>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</si>
  <si>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</si>
  <si>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</si>
  <si>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</si>
  <si>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</si>
  <si>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</si>
  <si>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</si>
  <si>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</si>
  <si>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</si>
  <si>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</si>
  <si>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</si>
  <si>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</si>
  <si>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</si>
  <si>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</si>
  <si>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</si>
  <si>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</si>
  <si>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</si>
  <si>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</si>
  <si>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</si>
  <si>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</si>
  <si>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</si>
  <si>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</si>
  <si>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</si>
  <si>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</si>
  <si>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</si>
  <si>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</si>
  <si>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</si>
  <si>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</si>
  <si>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</si>
  <si>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</si>
  <si>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</si>
  <si>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</si>
  <si>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</si>
  <si>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</si>
  <si>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</si>
  <si>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</si>
  <si>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</si>
  <si>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</si>
  <si>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</si>
  <si>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</si>
  <si>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</si>
  <si>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</si>
  <si>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</si>
  <si>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</si>
  <si>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</si>
  <si>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</si>
  <si>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</si>
  <si>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</si>
  <si>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</si>
  <si>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</si>
  <si>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</si>
  <si>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</si>
  <si>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</si>
  <si>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</si>
  <si>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</si>
  <si>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</si>
  <si>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</si>
  <si>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</si>
  <si>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</si>
  <si>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</si>
  <si>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</si>
  <si>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</si>
  <si>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</si>
  <si>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</si>
  <si>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</si>
  <si>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</si>
  <si>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</si>
  <si>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</si>
  <si>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</si>
  <si>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</si>
  <si>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</si>
  <si>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</si>
  <si>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</si>
  <si>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</si>
  <si>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</si>
  <si>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</si>
  <si>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</si>
  <si>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</si>
  <si>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</si>
  <si>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</si>
  <si>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</si>
  <si>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</si>
  <si>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</si>
  <si>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</si>
  <si>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</si>
  <si>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</si>
  <si>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</si>
  <si>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</si>
  <si>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</si>
  <si>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</si>
  <si>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</si>
  <si>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</si>
  <si>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</si>
  <si>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</si>
  <si>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</si>
  <si>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</si>
  <si>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</si>
  <si>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</si>
  <si>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</si>
  <si>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</si>
  <si>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</si>
  <si>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</si>
  <si>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</si>
  <si>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</si>
  <si>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</si>
  <si>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</si>
  <si>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</si>
  <si>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</si>
  <si>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</si>
  <si>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</si>
  <si>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</si>
  <si>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</si>
  <si>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</si>
  <si>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</si>
  <si>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</si>
  <si>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</si>
  <si>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</si>
  <si>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</si>
  <si>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</si>
  <si>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</si>
  <si>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</si>
  <si>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</si>
  <si>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</si>
  <si>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</si>
  <si>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</si>
  <si>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</si>
  <si>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</si>
  <si>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</si>
  <si>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</si>
  <si>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</si>
  <si>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</si>
  <si>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</si>
  <si>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</si>
  <si>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</si>
  <si>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</si>
  <si>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</si>
  <si>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</si>
  <si>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</si>
  <si>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</si>
  <si>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</si>
  <si>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</si>
  <si>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</si>
  <si>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</si>
  <si>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</si>
  <si>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</si>
  <si>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</si>
  <si>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</si>
  <si>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</si>
  <si>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</si>
  <si>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</si>
  <si>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</si>
  <si>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</si>
  <si>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</si>
  <si>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</si>
  <si>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</si>
  <si>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</si>
  <si>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</si>
  <si>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</si>
  <si>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</si>
  <si>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</si>
  <si>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</si>
  <si>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</si>
  <si>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</si>
  <si>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</si>
  <si>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</si>
  <si>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</si>
  <si>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</si>
  <si>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</si>
  <si>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</si>
  <si>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</si>
  <si>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</si>
  <si>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</si>
  <si>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</si>
  <si>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</si>
  <si>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</si>
  <si>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</si>
  <si>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</si>
  <si>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</si>
  <si>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</si>
  <si>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</si>
  <si>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</si>
  <si>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</si>
  <si>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</si>
  <si>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</si>
  <si>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</si>
  <si>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</si>
  <si>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</si>
  <si>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</si>
  <si>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</si>
  <si>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</si>
  <si>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</si>
  <si>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</si>
  <si>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</si>
  <si>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</si>
  <si>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</si>
  <si>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</si>
  <si>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</si>
  <si>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</si>
  <si>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</si>
  <si>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</si>
  <si>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</si>
  <si>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</si>
  <si>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</si>
  <si>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</si>
  <si>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</si>
  <si>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</si>
  <si>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</si>
  <si>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</si>
  <si>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</si>
  <si>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</si>
  <si>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</si>
  <si>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</si>
  <si>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</si>
  <si>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</si>
  <si>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</si>
  <si>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</si>
  <si>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</si>
  <si>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</si>
  <si>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</si>
  <si>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</si>
  <si>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</si>
  <si>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</si>
  <si>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</si>
  <si>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</si>
  <si>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</si>
  <si>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</si>
  <si>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</si>
  <si>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</si>
  <si>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</si>
  <si>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</si>
  <si>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</si>
  <si>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</si>
  <si>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</si>
  <si>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</si>
  <si>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</si>
  <si>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</si>
  <si>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</si>
  <si>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</si>
  <si>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</si>
  <si>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</si>
  <si>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</si>
  <si>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</si>
  <si>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</si>
  <si>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</si>
  <si>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</si>
  <si>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</si>
  <si>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</si>
  <si>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</si>
  <si>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</si>
  <si>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</si>
  <si>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</si>
  <si>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</si>
  <si>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</si>
  <si>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</si>
  <si>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</si>
  <si>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</si>
  <si>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</si>
  <si>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</si>
  <si>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</si>
  <si>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</si>
  <si>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</si>
  <si>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</si>
  <si>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</si>
  <si>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</si>
  <si>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</si>
  <si>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</si>
  <si>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</si>
  <si>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</si>
  <si>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</si>
  <si>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</si>
  <si>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</si>
  <si>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</si>
  <si>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</si>
  <si>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</si>
  <si>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</si>
  <si>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</si>
  <si>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</si>
  <si>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</si>
  <si>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</si>
  <si>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</si>
  <si>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</si>
  <si>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</si>
  <si>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</si>
  <si>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</si>
  <si>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</si>
  <si>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</si>
  <si>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</si>
  <si>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</si>
  <si>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</si>
  <si>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</si>
  <si>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</si>
  <si>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</si>
  <si>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</si>
  <si>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</si>
  <si>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</si>
  <si>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</si>
  <si>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</si>
  <si>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</si>
  <si>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</si>
  <si>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</si>
  <si>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</si>
  <si>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</si>
  <si>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</si>
  <si>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</si>
  <si>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</si>
  <si>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</si>
  <si>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</si>
  <si>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</si>
  <si>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</si>
  <si>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</si>
  <si>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</si>
  <si>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</si>
  <si>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</si>
  <si>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</si>
  <si>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</si>
  <si>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</si>
  <si>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</si>
  <si>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</si>
  <si>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</si>
  <si>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</si>
  <si>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</si>
  <si>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</si>
  <si>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</si>
  <si>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</si>
  <si>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</si>
  <si>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</si>
  <si>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</si>
  <si>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</si>
  <si>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</si>
  <si>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</si>
  <si>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</si>
  <si>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</si>
  <si>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</si>
  <si>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</si>
  <si>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</si>
  <si>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</si>
  <si>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</si>
  <si>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</si>
  <si>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</si>
  <si>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</si>
  <si>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</si>
  <si>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</si>
  <si>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</si>
  <si>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</si>
  <si>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</si>
  <si>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</si>
  <si>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</si>
  <si>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</si>
  <si>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</si>
  <si>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</si>
  <si>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</si>
  <si>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</si>
  <si>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</si>
  <si>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</si>
  <si>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</si>
  <si>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</si>
  <si>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</si>
  <si>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</si>
  <si>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</si>
  <si>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</si>
  <si>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</si>
  <si>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</si>
  <si>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</si>
  <si>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</si>
  <si>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</si>
  <si>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</si>
  <si>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</si>
  <si>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</si>
  <si>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</si>
  <si>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</si>
  <si>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</si>
  <si>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</si>
  <si>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</si>
  <si>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</si>
  <si>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</si>
  <si>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</si>
  <si>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</si>
  <si>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</si>
  <si>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</si>
  <si>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</si>
  <si>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</si>
  <si>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</si>
  <si>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</si>
  <si>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</si>
  <si>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</si>
  <si>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</si>
  <si>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</si>
  <si>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</si>
  <si>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</si>
  <si>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</si>
  <si>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</si>
  <si>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</si>
  <si>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</si>
  <si>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</si>
  <si>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</si>
  <si>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</si>
  <si>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</si>
  <si>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</si>
  <si>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</si>
  <si>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</si>
  <si>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</si>
  <si>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</si>
  <si>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</si>
  <si>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</si>
  <si>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</si>
  <si>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</si>
  <si>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</si>
  <si>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</si>
  <si>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</si>
  <si>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</si>
  <si>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</si>
  <si>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</si>
  <si>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</si>
  <si>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</si>
  <si>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</si>
  <si>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</si>
  <si>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</si>
  <si>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</si>
  <si>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</si>
  <si>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</si>
  <si>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</si>
  <si>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</si>
  <si>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</si>
  <si>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</si>
  <si>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</si>
  <si>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</si>
  <si>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</si>
  <si>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</si>
  <si>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</si>
  <si>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</si>
  <si>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</si>
  <si>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</si>
  <si>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</si>
  <si>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</si>
  <si>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</si>
  <si>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</si>
  <si>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</si>
  <si>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</si>
  <si>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</si>
  <si>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</si>
  <si>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</si>
  <si>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</si>
  <si>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</si>
  <si>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</si>
  <si>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</si>
  <si>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</si>
  <si>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</si>
  <si>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</si>
  <si>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</si>
  <si>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</si>
  <si>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</si>
  <si>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</si>
  <si>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</si>
  <si>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</si>
  <si>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</si>
  <si>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</si>
  <si>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</si>
  <si>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</si>
  <si>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</si>
  <si>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</si>
  <si>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</si>
  <si>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</si>
  <si>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</si>
  <si>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</si>
  <si>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</si>
  <si>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</si>
  <si>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</si>
  <si>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</si>
  <si>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</si>
  <si>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</si>
  <si>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</si>
  <si>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</si>
  <si>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</si>
  <si>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</si>
  <si>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</si>
  <si>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</si>
  <si>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</si>
  <si>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</si>
  <si>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</si>
  <si>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</si>
  <si>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</si>
  <si>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</si>
  <si>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</si>
  <si>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</si>
  <si>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</si>
  <si>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</si>
  <si>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</si>
  <si>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</si>
  <si>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</si>
  <si>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</si>
  <si>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</si>
  <si>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</si>
  <si>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</si>
  <si>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</si>
  <si>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</si>
  <si>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</si>
  <si>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</si>
  <si>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</si>
  <si>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</si>
  <si>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</si>
  <si>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</si>
  <si>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</si>
  <si>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</si>
  <si>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</si>
  <si>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</si>
  <si>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</si>
  <si>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</si>
  <si>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</si>
  <si>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</si>
  <si>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</si>
  <si>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</si>
  <si>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</si>
  <si>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</si>
  <si>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</si>
  <si>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</si>
  <si>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</si>
  <si>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</si>
  <si>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</si>
  <si>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</si>
  <si>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</si>
  <si>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</si>
  <si>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</si>
  <si>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</si>
  <si>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</si>
  <si>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</si>
  <si>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</si>
  <si>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</si>
  <si>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</si>
  <si>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</si>
  <si>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</si>
  <si>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</si>
  <si>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</si>
  <si>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</si>
  <si>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</si>
  <si>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</si>
  <si>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</si>
  <si>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</si>
  <si>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</si>
  <si>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</si>
  <si>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</si>
  <si>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</si>
  <si>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</si>
  <si>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</si>
  <si>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</si>
  <si>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</si>
  <si>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</si>
  <si>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</si>
  <si>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</si>
  <si>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</si>
  <si>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</si>
  <si>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</si>
  <si>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</si>
  <si>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</si>
  <si>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</si>
  <si>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</si>
  <si>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</si>
  <si>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</si>
  <si>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</si>
  <si>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</si>
  <si>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</si>
  <si>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</si>
  <si>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</si>
  <si>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</si>
  <si>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</si>
  <si>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</si>
  <si>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</si>
  <si>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</si>
  <si>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</si>
  <si>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</si>
  <si>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</si>
  <si>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</si>
  <si>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</si>
  <si>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</si>
  <si>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</si>
  <si>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</si>
  <si>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</si>
  <si>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</si>
  <si>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</si>
  <si>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</si>
  <si>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</si>
  <si>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</si>
  <si>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</si>
  <si>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</si>
  <si>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</si>
  <si>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</si>
  <si>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</si>
  <si>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</si>
  <si>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</si>
  <si>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</si>
  <si>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</si>
  <si>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</si>
  <si>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</si>
  <si>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</si>
  <si>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</si>
  <si>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</si>
  <si>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</si>
  <si>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</si>
  <si>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</si>
  <si>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</si>
  <si>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</si>
  <si>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</si>
  <si>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</si>
  <si>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</si>
  <si>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</si>
  <si>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</si>
  <si>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</si>
  <si>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</si>
  <si>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</si>
  <si>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</si>
  <si>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</si>
  <si>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</si>
  <si>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</si>
  <si>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</si>
  <si>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</si>
  <si>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</si>
  <si>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</si>
  <si>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</si>
  <si>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</si>
  <si>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</si>
  <si>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</si>
  <si>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</si>
  <si>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</si>
  <si>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</si>
  <si>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</si>
  <si>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</si>
  <si>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</si>
  <si>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</si>
  <si>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</si>
  <si>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</si>
  <si>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</si>
  <si>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</si>
  <si>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</si>
  <si>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</si>
  <si>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</si>
  <si>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</si>
  <si>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</si>
  <si>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</si>
  <si>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</si>
  <si>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</si>
  <si>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</si>
  <si>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</si>
  <si>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</si>
  <si>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</si>
  <si>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</si>
  <si>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</si>
  <si>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</si>
  <si>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</si>
  <si>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</si>
  <si>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</si>
  <si>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</si>
  <si>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</si>
  <si>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</si>
  <si>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</si>
  <si>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</si>
  <si>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</si>
  <si>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</si>
  <si>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</si>
  <si>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</si>
  <si>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</si>
  <si>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</si>
  <si>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</si>
  <si>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</si>
  <si>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</si>
  <si>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</si>
  <si>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</si>
  <si>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</si>
  <si>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</si>
  <si>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</si>
  <si>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</si>
  <si>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</si>
  <si>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</si>
  <si>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</si>
  <si>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</si>
  <si>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</si>
  <si>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</si>
  <si>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</si>
  <si>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</si>
  <si>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</si>
  <si>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</si>
  <si>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</si>
  <si>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</si>
  <si>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</si>
  <si>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</si>
  <si>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</si>
  <si>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</si>
  <si>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</si>
  <si>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</si>
  <si>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</si>
  <si>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</si>
  <si>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</si>
  <si>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</si>
  <si>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</si>
  <si>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</si>
  <si>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</si>
  <si>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</si>
  <si>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</si>
  <si>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</si>
  <si>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</si>
  <si>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</si>
  <si>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</si>
  <si>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</si>
  <si>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</si>
  <si>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</si>
  <si>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</si>
  <si>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</si>
  <si>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</si>
  <si>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</si>
  <si>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</si>
  <si>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</si>
  <si>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</si>
  <si>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</si>
  <si>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</si>
  <si>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</si>
  <si>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</si>
  <si>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</si>
  <si>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</si>
  <si>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</si>
  <si>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</si>
  <si>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</si>
  <si>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</si>
  <si>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</si>
  <si>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</si>
  <si>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</si>
  <si>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</si>
  <si>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</si>
  <si>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</si>
  <si>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</si>
  <si>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</si>
  <si>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</si>
  <si>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</si>
  <si>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</si>
  <si>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</si>
  <si>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</si>
  <si>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</si>
  <si>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</si>
  <si>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</si>
  <si>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</si>
  <si>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</si>
  <si>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</si>
  <si>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</si>
  <si>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</si>
  <si>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</si>
  <si>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</si>
  <si>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</si>
  <si>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</si>
  <si>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</si>
  <si>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</si>
  <si>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</si>
  <si>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</si>
  <si>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</si>
  <si>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</si>
  <si>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</si>
  <si>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</si>
  <si>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</si>
  <si>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</si>
  <si>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</si>
  <si>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</si>
  <si>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</si>
  <si>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</si>
  <si>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</si>
  <si>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</si>
  <si>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</si>
  <si>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</si>
  <si>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</si>
  <si>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</si>
  <si>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</si>
  <si>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</si>
  <si>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</si>
  <si>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</si>
  <si>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</si>
  <si>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</si>
  <si>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</si>
  <si>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</si>
  <si>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</si>
  <si>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</si>
  <si>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</si>
  <si>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</si>
  <si>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</si>
  <si>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</si>
  <si>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</si>
  <si>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</si>
  <si>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</si>
  <si>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</si>
  <si>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</si>
  <si>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</si>
  <si>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</si>
  <si>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</si>
  <si>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</si>
  <si>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</si>
  <si>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</si>
  <si>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</si>
  <si>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</si>
  <si>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</si>
  <si>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</si>
  <si>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</si>
  <si>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</si>
  <si>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</si>
  <si>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</si>
  <si>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</si>
  <si>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</si>
  <si>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</si>
  <si>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</si>
  <si>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</si>
  <si>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</si>
  <si>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</si>
  <si>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</si>
  <si>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</si>
  <si>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</si>
  <si>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</si>
  <si>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</si>
  <si>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</si>
  <si>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</si>
  <si>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</si>
  <si>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</si>
  <si>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</si>
  <si>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</si>
  <si>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</si>
  <si>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</si>
  <si>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</si>
  <si>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</si>
  <si>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</si>
  <si>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</si>
  <si>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</si>
  <si>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</si>
  <si>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</si>
  <si>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</si>
  <si>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</si>
  <si>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</si>
  <si>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</si>
  <si>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</si>
  <si>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</si>
  <si>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</si>
  <si>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</si>
  <si>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</si>
  <si>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</si>
  <si>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</si>
  <si>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</si>
  <si>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</si>
  <si>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</si>
  <si>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</si>
  <si>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</si>
  <si>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</si>
  <si>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</si>
  <si>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</si>
  <si>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</si>
  <si>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</si>
  <si>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</si>
  <si>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</si>
  <si>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</si>
  <si>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</si>
  <si>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</si>
  <si>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</si>
  <si>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</si>
  <si>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</si>
  <si>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</si>
  <si>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</si>
  <si>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</si>
  <si>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</si>
  <si>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</si>
  <si>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</si>
  <si>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</si>
  <si>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</si>
  <si>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</si>
  <si>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</si>
  <si>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</si>
  <si>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</si>
  <si>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</si>
  <si>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</si>
  <si>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</si>
  <si>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</si>
  <si>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</si>
  <si>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</si>
  <si>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</si>
  <si>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</si>
  <si>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</si>
  <si>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</si>
  <si>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</si>
  <si>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</si>
  <si>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</si>
  <si>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</si>
  <si>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</si>
  <si>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</si>
  <si>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</si>
  <si>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</si>
  <si>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</si>
  <si>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</si>
  <si>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</si>
  <si>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</si>
  <si>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</si>
  <si>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</si>
  <si>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</si>
  <si>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</si>
  <si>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</si>
  <si>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</si>
  <si>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</si>
  <si>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</si>
  <si>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</si>
  <si>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</si>
  <si>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</si>
  <si>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</si>
  <si>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</si>
  <si>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</si>
  <si>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</si>
  <si>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</si>
  <si>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</si>
  <si>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</si>
  <si>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</si>
  <si>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</si>
  <si>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</si>
  <si>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</si>
  <si>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</si>
  <si>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</si>
  <si>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</si>
  <si>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</si>
  <si>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</si>
  <si>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</si>
  <si>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</si>
  <si>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</si>
  <si>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</si>
  <si>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</si>
  <si>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</si>
  <si>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</si>
  <si>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</si>
  <si>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</si>
  <si>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</si>
  <si>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</si>
  <si>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</si>
  <si>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</si>
  <si>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</si>
  <si>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</si>
  <si>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</si>
  <si>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</si>
  <si>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</si>
  <si>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</si>
  <si>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</si>
  <si>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</si>
  <si>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</si>
  <si>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</si>
  <si>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</si>
  <si>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</si>
  <si>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</si>
  <si>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</si>
  <si>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</si>
  <si>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</si>
  <si>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</si>
  <si>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</si>
  <si>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</si>
  <si>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</si>
  <si>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</si>
  <si>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</si>
  <si>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</si>
  <si>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</si>
  <si>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</si>
  <si>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</si>
  <si>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</si>
  <si>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</si>
  <si>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</si>
  <si>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</si>
  <si>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</si>
  <si>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</si>
  <si>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</si>
  <si>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</si>
  <si>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</si>
  <si>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</si>
  <si>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</si>
  <si>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</si>
  <si>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</si>
  <si>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</si>
  <si>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</si>
  <si>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</si>
  <si>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</si>
  <si>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</si>
  <si>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</si>
  <si>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</si>
  <si>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</si>
  <si>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</si>
  <si>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</si>
  <si>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</si>
  <si>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</si>
  <si>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</si>
  <si>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</si>
  <si>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</si>
  <si>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</si>
  <si>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</si>
  <si>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</si>
  <si>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</si>
  <si>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</si>
  <si>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</si>
  <si>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</si>
  <si>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</si>
  <si>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</si>
  <si>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</si>
  <si>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</si>
  <si>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</si>
  <si>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</si>
  <si>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</si>
  <si>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</si>
  <si>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</si>
  <si>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</si>
  <si>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</si>
  <si>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</si>
  <si>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</si>
  <si>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</si>
  <si>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</si>
  <si>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</si>
  <si>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</si>
  <si>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</si>
  <si>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</si>
  <si>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</si>
  <si>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</si>
  <si>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</si>
  <si>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</si>
  <si>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</si>
  <si>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</si>
  <si>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</si>
  <si>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</si>
  <si>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</si>
  <si>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</si>
  <si>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</si>
  <si>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</si>
  <si>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</si>
  <si>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</si>
  <si>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</si>
  <si>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</si>
  <si>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</si>
  <si>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</si>
  <si>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</si>
  <si>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</si>
  <si>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</si>
  <si>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</si>
  <si>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</si>
  <si>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</si>
  <si>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</si>
  <si>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</si>
  <si>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</si>
  <si>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</si>
  <si>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</si>
  <si>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</si>
  <si>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</si>
  <si>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</si>
  <si>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</si>
  <si>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</si>
  <si>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</si>
  <si>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</si>
  <si>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</si>
  <si>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</si>
  <si>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</si>
  <si>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</si>
  <si>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</si>
  <si>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</si>
  <si>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</si>
  <si>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</si>
  <si>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</si>
  <si>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</si>
  <si>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</si>
  <si>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</si>
  <si>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</si>
  <si>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</si>
  <si>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</si>
  <si>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</si>
  <si>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</si>
  <si>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</si>
  <si>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</si>
  <si>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</si>
  <si>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</si>
  <si>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</si>
  <si>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</si>
  <si>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</si>
  <si>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</si>
  <si>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</si>
  <si>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</si>
  <si>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</si>
  <si>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</si>
  <si>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</si>
  <si>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</si>
  <si>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</si>
  <si>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</si>
  <si>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</si>
  <si>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</si>
  <si>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</si>
  <si>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</si>
  <si>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</si>
  <si>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</si>
  <si>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</si>
  <si>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</si>
  <si>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</si>
  <si>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</si>
  <si>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</si>
  <si>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</si>
  <si>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</si>
  <si>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</si>
  <si>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</si>
  <si>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</si>
  <si>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</si>
  <si>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</si>
  <si>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</si>
  <si>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</si>
  <si>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</si>
  <si>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</si>
  <si>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</si>
  <si>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</si>
  <si>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</si>
  <si>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</si>
  <si>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</si>
  <si>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</si>
  <si>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</si>
  <si>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</si>
  <si>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</si>
  <si>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</si>
  <si>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</si>
  <si>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</si>
  <si>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</si>
  <si>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</si>
  <si>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</si>
  <si>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</si>
  <si>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</si>
  <si>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</si>
  <si>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</si>
  <si>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</si>
  <si>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</si>
  <si>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</si>
  <si>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</si>
  <si>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</si>
  <si>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</si>
  <si>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</si>
  <si>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</si>
  <si>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</si>
  <si>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</si>
  <si>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</si>
  <si>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</si>
  <si>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</si>
  <si>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</si>
  <si>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</si>
  <si>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</si>
  <si>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</si>
  <si>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</si>
  <si>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</si>
  <si>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</si>
  <si>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</si>
  <si>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</si>
  <si>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</si>
  <si>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</si>
  <si>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</si>
  <si>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</si>
  <si>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</si>
  <si>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</si>
  <si>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</si>
  <si>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</si>
  <si>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</si>
  <si>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</si>
  <si>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</si>
  <si>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</si>
  <si>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</si>
  <si>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</si>
  <si>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</si>
  <si>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</si>
  <si>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</si>
  <si>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</si>
  <si>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</si>
  <si>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</si>
  <si>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</si>
  <si>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</si>
  <si>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</si>
  <si>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</si>
  <si>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</si>
  <si>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</si>
  <si>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</si>
  <si>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</si>
  <si>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</si>
  <si>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</si>
  <si>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</si>
  <si>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</si>
  <si>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</si>
  <si>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</si>
  <si>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</si>
  <si>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</si>
  <si>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</si>
  <si>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</si>
  <si>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</si>
  <si>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</si>
  <si>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</si>
  <si>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</si>
  <si>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</si>
  <si>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</si>
  <si>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</si>
  <si>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</si>
  <si>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</si>
  <si>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</si>
  <si>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</si>
  <si>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</si>
  <si>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</si>
  <si>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</si>
  <si>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</si>
  <si>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</si>
  <si>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</si>
  <si>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</si>
  <si>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</si>
  <si>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</si>
  <si>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</si>
  <si>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</si>
  <si>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</si>
  <si>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</si>
  <si>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</si>
  <si>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</si>
  <si>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</si>
  <si>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</si>
  <si>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</si>
  <si>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</si>
  <si>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</si>
  <si>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</si>
  <si>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</si>
  <si>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</si>
  <si>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</si>
  <si>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</si>
  <si>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</si>
  <si>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</si>
  <si>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</si>
  <si>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</si>
  <si>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</si>
  <si>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</si>
  <si>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</si>
  <si>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</si>
  <si>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</si>
  <si>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</si>
  <si>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</si>
  <si>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</si>
  <si>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</si>
  <si>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</si>
  <si>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</si>
  <si>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</si>
  <si>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</si>
  <si>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</si>
  <si>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</si>
  <si>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</si>
  <si>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</si>
  <si>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</si>
  <si>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</si>
  <si>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</si>
  <si>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</si>
  <si>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</si>
  <si>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</si>
  <si>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</si>
  <si>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</si>
  <si>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</si>
  <si>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</si>
  <si>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</si>
  <si>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</si>
  <si>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</si>
  <si>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</si>
  <si>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</si>
  <si>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</si>
  <si>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</si>
  <si>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</si>
  <si>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</si>
  <si>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</si>
  <si>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</si>
  <si>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</si>
  <si>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</si>
  <si>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</si>
  <si>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</si>
  <si>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</si>
  <si>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</si>
  <si>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</si>
  <si>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</si>
  <si>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</si>
  <si>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</si>
  <si>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</si>
  <si>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</si>
  <si>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</si>
  <si>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</si>
  <si>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</si>
  <si>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</si>
  <si>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</si>
  <si>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</si>
  <si>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</si>
  <si>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</si>
  <si>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</si>
  <si>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</si>
  <si>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</si>
  <si>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</si>
  <si>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</si>
  <si>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</si>
  <si>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</si>
  <si>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</si>
  <si>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</si>
  <si>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</si>
  <si>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</si>
  <si>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</si>
  <si>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</si>
  <si>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</si>
  <si>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</si>
  <si>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</si>
  <si>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</si>
  <si>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</si>
  <si>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</si>
  <si>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</si>
  <si>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</si>
  <si>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</si>
  <si>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</si>
  <si>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</si>
  <si>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</si>
  <si>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</si>
  <si>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</si>
  <si>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</si>
  <si>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</si>
  <si>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</si>
  <si>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</si>
  <si>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</si>
  <si>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</si>
  <si>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</si>
  <si>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</si>
  <si>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</si>
  <si>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</si>
  <si>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</si>
  <si>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</si>
  <si>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</si>
  <si>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</si>
  <si>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</si>
  <si>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</si>
  <si>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</si>
  <si>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</si>
  <si>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</si>
  <si>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</si>
  <si>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</si>
  <si>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</si>
  <si>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</si>
  <si>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</si>
  <si>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</si>
  <si>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</si>
  <si>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</si>
  <si>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</si>
  <si>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</si>
  <si>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</si>
  <si>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</si>
  <si>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</si>
  <si>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</si>
  <si>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</si>
  <si>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</si>
  <si>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</si>
  <si>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</si>
  <si>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</si>
  <si>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</si>
  <si>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</si>
  <si>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</si>
  <si>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</si>
  <si>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</si>
  <si>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</si>
  <si>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</si>
  <si>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</si>
  <si>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</si>
  <si>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</si>
  <si>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</si>
  <si>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</si>
  <si>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</si>
  <si>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</si>
  <si>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</si>
  <si>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</si>
  <si>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</si>
  <si>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</si>
  <si>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</si>
  <si>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</si>
  <si>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</si>
  <si>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</si>
  <si>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</si>
  <si>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</si>
  <si>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</si>
  <si>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</si>
  <si>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</si>
  <si>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</si>
  <si>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</si>
  <si>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</si>
  <si>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</si>
  <si>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</si>
  <si>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</si>
  <si>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</si>
  <si>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</si>
  <si>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</si>
  <si>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</si>
  <si>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</si>
  <si>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</si>
  <si>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</si>
  <si>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</si>
  <si>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</si>
  <si>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</si>
  <si>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</si>
  <si>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</si>
  <si>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</si>
  <si>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</si>
  <si>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</si>
  <si>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</si>
  <si>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</si>
  <si>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</si>
  <si>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</si>
  <si>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</si>
  <si>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</si>
  <si>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</si>
  <si>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</si>
  <si>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</si>
  <si>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</si>
  <si>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</si>
  <si>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</si>
  <si>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</si>
  <si>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</si>
  <si>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</si>
  <si>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</si>
  <si>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</si>
  <si>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</si>
  <si>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</si>
  <si>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</si>
  <si>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</si>
  <si>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</si>
  <si>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</si>
  <si>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</si>
  <si>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</si>
  <si>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</si>
  <si>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</si>
  <si>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</si>
  <si>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</si>
  <si>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</si>
  <si>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</si>
  <si>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</si>
  <si>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</si>
  <si>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</si>
  <si>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</si>
  <si>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</si>
  <si>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</si>
  <si>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</si>
  <si>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</si>
  <si>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</si>
  <si>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</si>
  <si>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</si>
  <si>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</si>
  <si>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</si>
  <si>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</si>
  <si>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</si>
  <si>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</si>
  <si>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</si>
  <si>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</si>
  <si>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</si>
  <si>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</si>
  <si>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</si>
  <si>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</si>
  <si>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</si>
  <si>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</si>
  <si>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</si>
  <si>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</si>
  <si>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</si>
  <si>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</si>
  <si>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</si>
  <si>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</si>
  <si>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</si>
  <si>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</si>
  <si>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</si>
  <si>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</si>
  <si>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</si>
  <si>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</si>
  <si>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</si>
  <si>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</si>
  <si>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</si>
  <si>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</si>
  <si>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</si>
  <si>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</si>
  <si>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</si>
  <si>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</si>
  <si>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</si>
  <si>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</si>
  <si>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</si>
  <si>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</si>
  <si>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</si>
  <si>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</si>
  <si>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</si>
  <si>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</si>
  <si>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</si>
  <si>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</si>
  <si>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</si>
  <si>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</si>
  <si>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</si>
  <si>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</si>
  <si>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</si>
  <si>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</si>
  <si>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</si>
  <si>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</si>
  <si>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</si>
  <si>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</si>
  <si>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</si>
  <si>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</si>
  <si>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</si>
  <si>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</si>
  <si>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</si>
  <si>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</si>
  <si>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</si>
  <si>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</si>
  <si>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</si>
  <si>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</si>
  <si>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</si>
  <si>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</si>
  <si>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</si>
  <si>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</si>
  <si>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</si>
  <si>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</si>
  <si>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</si>
  <si>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</si>
  <si>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</si>
  <si>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</si>
  <si>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</si>
  <si>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</si>
  <si>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</si>
  <si>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</si>
  <si>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</si>
  <si>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</si>
  <si>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</si>
  <si>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</si>
  <si>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</si>
  <si>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</si>
  <si>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</si>
  <si>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</si>
  <si>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</si>
  <si>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</si>
  <si>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</si>
  <si>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</si>
  <si>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</si>
  <si>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</si>
  <si>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</si>
  <si>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</si>
  <si>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</si>
  <si>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</si>
  <si>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</si>
  <si>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</si>
  <si>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</si>
  <si>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</si>
  <si>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</si>
  <si>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</si>
  <si>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</si>
  <si>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</si>
  <si>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</si>
  <si>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</si>
  <si>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</si>
  <si>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</si>
  <si>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</si>
  <si>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</si>
  <si>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</si>
  <si>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</si>
  <si>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</si>
  <si>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</si>
  <si>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</si>
  <si>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</si>
  <si>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</si>
  <si>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</si>
  <si>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</si>
  <si>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</si>
  <si>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</si>
  <si>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</si>
  <si>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</si>
  <si>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</si>
  <si>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</si>
  <si>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</si>
  <si>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</si>
  <si>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</si>
  <si>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</si>
  <si>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</si>
  <si>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</si>
  <si>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</si>
  <si>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</si>
  <si>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</si>
  <si>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</si>
  <si>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</si>
  <si>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</si>
  <si>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</si>
  <si>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</si>
  <si>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</si>
  <si>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</si>
  <si>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</si>
  <si>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</si>
  <si>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</si>
  <si>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</si>
  <si>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</si>
  <si>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</si>
  <si>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</si>
  <si>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</si>
  <si>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</si>
  <si>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</si>
  <si>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</si>
  <si>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</si>
  <si>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</si>
  <si>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</si>
  <si>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</si>
  <si>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</si>
  <si>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</si>
  <si>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</si>
  <si>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</si>
  <si>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</si>
  <si>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</si>
  <si>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</si>
  <si>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</si>
  <si>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</si>
  <si>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</si>
  <si>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</si>
  <si>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</si>
  <si>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</si>
  <si>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</si>
  <si>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</si>
  <si>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</si>
  <si>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</si>
  <si>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</si>
  <si>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</si>
  <si>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</si>
  <si>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</si>
  <si>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</si>
  <si>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</si>
  <si>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</si>
  <si>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</si>
  <si>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</si>
  <si>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</si>
  <si>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</si>
  <si>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</si>
  <si>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</si>
  <si>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</si>
  <si>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</si>
  <si>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</si>
  <si>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</si>
  <si>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</si>
  <si>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</si>
  <si>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</si>
  <si>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</si>
  <si>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</si>
  <si>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</si>
  <si>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</si>
  <si>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</si>
  <si>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</si>
  <si>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</si>
  <si>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</si>
  <si>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</si>
  <si>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</si>
  <si>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</si>
  <si>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</si>
  <si>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</si>
  <si>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</si>
  <si>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</si>
  <si>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</si>
  <si>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</si>
  <si>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</si>
  <si>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</si>
  <si>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</si>
  <si>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</si>
  <si>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</si>
  <si>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</si>
  <si>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</si>
  <si>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</si>
  <si>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</si>
  <si>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</si>
  <si>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</si>
  <si>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</si>
  <si>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</si>
  <si>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</si>
  <si>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</si>
  <si>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</si>
  <si>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</si>
  <si>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</si>
  <si>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</si>
  <si>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</si>
  <si>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</si>
  <si>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</si>
  <si>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</si>
  <si>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</si>
  <si>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</si>
  <si>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</si>
  <si>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</si>
  <si>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</si>
  <si>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</si>
  <si>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</si>
  <si>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</si>
  <si>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</si>
  <si>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</si>
  <si>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</si>
  <si>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</si>
  <si>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</si>
  <si>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</si>
  <si>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</si>
  <si>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</si>
  <si>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</si>
  <si>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</si>
  <si>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</si>
  <si>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</si>
  <si>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</si>
  <si>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</si>
  <si>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</si>
  <si>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</si>
  <si>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</si>
  <si>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</si>
  <si>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</si>
  <si>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</si>
  <si>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</si>
  <si>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</si>
  <si>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</si>
  <si>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</si>
  <si>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</si>
  <si>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</si>
  <si>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</si>
  <si>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</si>
  <si>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</si>
  <si>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</si>
  <si>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</si>
  <si>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</si>
  <si>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</si>
  <si>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</si>
  <si>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</si>
  <si>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</si>
  <si>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</si>
  <si>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</si>
  <si>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</si>
  <si>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</si>
  <si>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</si>
  <si>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</si>
  <si>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</si>
  <si>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</si>
  <si>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</si>
  <si>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</si>
  <si>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</si>
  <si>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</si>
  <si>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</si>
  <si>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</si>
  <si>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</si>
  <si>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</si>
  <si>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</si>
  <si>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</si>
  <si>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</si>
  <si>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</si>
  <si>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</si>
  <si>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</si>
  <si>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</si>
  <si>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</si>
  <si>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</si>
  <si>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</si>
  <si>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</si>
  <si>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</si>
  <si>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</si>
  <si>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</si>
  <si>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</si>
  <si>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</si>
  <si>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</si>
  <si>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</si>
  <si>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</si>
  <si>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</si>
  <si>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</si>
  <si>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</si>
  <si>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</si>
  <si>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</si>
  <si>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</si>
  <si>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</si>
  <si>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</si>
  <si>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</si>
  <si>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</si>
  <si>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</si>
  <si>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</si>
  <si>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</si>
  <si>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</si>
  <si>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</si>
  <si>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</si>
  <si>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</si>
  <si>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</si>
  <si>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</si>
  <si>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</si>
  <si>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</si>
  <si>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</si>
  <si>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</si>
  <si>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</si>
  <si>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</si>
  <si>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</si>
  <si>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</si>
  <si>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</si>
  <si>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</si>
  <si>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</si>
  <si>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</si>
  <si>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</si>
  <si>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</si>
  <si>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</si>
  <si>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</si>
  <si>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</si>
  <si>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</si>
  <si>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</si>
  <si>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</si>
  <si>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</si>
  <si>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</si>
  <si>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</si>
  <si>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</si>
  <si>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</si>
  <si>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</si>
  <si>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</si>
  <si>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</si>
  <si>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</si>
  <si>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</si>
  <si>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</si>
  <si>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</si>
  <si>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</si>
  <si>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</si>
  <si>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</si>
  <si>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</si>
  <si>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</si>
  <si>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</si>
  <si>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</si>
  <si>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</si>
  <si>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</si>
  <si>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</si>
  <si>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</si>
  <si>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</si>
  <si>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</si>
  <si>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</si>
  <si>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</si>
  <si>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</si>
  <si>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</si>
  <si>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</si>
  <si>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</si>
  <si>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</si>
  <si>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</si>
  <si>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</si>
  <si>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</si>
  <si>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</si>
  <si>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</si>
  <si>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</si>
  <si>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</si>
  <si>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</si>
  <si>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</si>
  <si>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</si>
  <si>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</si>
  <si>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</si>
  <si>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</si>
  <si>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</si>
  <si>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</si>
  <si>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</si>
  <si>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</si>
  <si>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</si>
  <si>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</si>
  <si>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</si>
  <si>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</si>
  <si>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</si>
  <si>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</si>
  <si>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</si>
  <si>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</si>
  <si>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</si>
  <si>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</si>
  <si>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</si>
  <si>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</si>
  <si>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</si>
  <si>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</si>
  <si>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</si>
  <si>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</si>
  <si>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</si>
  <si>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</si>
  <si>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</si>
  <si>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</si>
  <si>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</si>
  <si>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</si>
  <si>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</si>
  <si>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</si>
  <si>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</si>
  <si>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</si>
  <si>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</si>
  <si>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</si>
  <si>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</si>
  <si>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</si>
  <si>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</si>
  <si>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</si>
  <si>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</si>
  <si>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</si>
  <si>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</si>
  <si>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</si>
  <si>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</si>
  <si>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</si>
  <si>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</si>
  <si>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</si>
  <si>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</si>
  <si>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</si>
  <si>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</si>
  <si>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</si>
  <si>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</si>
  <si>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</si>
  <si>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</si>
  <si>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</si>
  <si>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</si>
  <si>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</si>
  <si>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</si>
  <si>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</si>
  <si>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</si>
  <si>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</si>
  <si>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</si>
  <si>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</si>
  <si>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</si>
  <si>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</si>
  <si>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</si>
  <si>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</si>
  <si>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</si>
  <si>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</si>
  <si>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</si>
  <si>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</si>
  <si>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</si>
  <si>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</si>
  <si>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</si>
  <si>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</si>
  <si>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</si>
  <si>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</si>
  <si>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</si>
  <si>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</si>
  <si>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</si>
  <si>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</si>
  <si>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</si>
  <si>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</si>
  <si>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</si>
  <si>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</si>
  <si>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</si>
  <si>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</si>
  <si>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</si>
  <si>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</si>
  <si>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</si>
  <si>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</si>
  <si>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</si>
  <si>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</si>
  <si>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</si>
  <si>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</si>
  <si>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</si>
  <si>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</si>
  <si>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</si>
  <si>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</si>
  <si>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</si>
  <si>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</si>
  <si>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</si>
  <si>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</si>
  <si>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</si>
  <si>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</si>
  <si>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</si>
  <si>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</si>
  <si>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</si>
  <si>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</si>
  <si>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</si>
  <si>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</si>
  <si>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</si>
  <si>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</si>
  <si>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</si>
  <si>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</si>
  <si>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</si>
  <si>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</si>
  <si>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</si>
  <si>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</si>
  <si>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</si>
  <si>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</si>
  <si>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</si>
  <si>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</si>
  <si>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</si>
  <si>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</si>
  <si>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</si>
  <si>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</si>
  <si>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</si>
  <si>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</si>
  <si>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</si>
  <si>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</si>
  <si>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</si>
  <si>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</si>
  <si>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</si>
  <si>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</si>
  <si>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</si>
  <si>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</si>
  <si>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</si>
  <si>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</si>
  <si>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</si>
  <si>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</si>
  <si>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</si>
  <si>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</si>
  <si>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</si>
  <si>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</si>
  <si>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</si>
  <si>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</si>
  <si>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</si>
  <si>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</si>
  <si>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</si>
  <si>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</si>
  <si>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</si>
  <si>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</si>
  <si>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</si>
  <si>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</si>
  <si>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</si>
  <si>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</si>
  <si>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</si>
  <si>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</si>
  <si>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</si>
  <si>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</si>
  <si>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</si>
  <si>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</si>
  <si>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</si>
  <si>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</si>
  <si>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</si>
  <si>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</si>
  <si>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</si>
  <si>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</si>
  <si>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</si>
  <si>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</si>
  <si>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</si>
  <si>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</si>
  <si>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</si>
  <si>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</si>
  <si>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</si>
  <si>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</si>
  <si>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</si>
  <si>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</si>
  <si>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</si>
  <si>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</si>
  <si>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</si>
  <si>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</si>
  <si>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</si>
  <si>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</si>
  <si>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</si>
  <si>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</si>
  <si>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</si>
  <si>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</si>
  <si>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</si>
  <si>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</si>
  <si>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</si>
  <si>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</si>
  <si>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</si>
  <si>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</si>
  <si>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</si>
  <si>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</si>
  <si>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</si>
  <si>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</si>
  <si>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</si>
  <si>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</si>
  <si>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</si>
  <si>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</si>
  <si>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</si>
  <si>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</si>
  <si>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</si>
  <si>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</si>
  <si>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</si>
  <si>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</si>
  <si>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</si>
  <si>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</si>
  <si>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</si>
  <si>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</si>
  <si>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</si>
  <si>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</si>
  <si>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</si>
  <si>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</si>
  <si>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</si>
  <si>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</si>
  <si>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</si>
  <si>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</si>
  <si>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</si>
  <si>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</si>
  <si>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</si>
  <si>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</si>
  <si>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</si>
  <si>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</si>
  <si>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</si>
  <si>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</si>
  <si>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</si>
  <si>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</si>
  <si>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</si>
  <si>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</si>
  <si>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</si>
  <si>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</si>
  <si>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</si>
  <si>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</si>
  <si>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</si>
  <si>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</si>
  <si>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</si>
  <si>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</si>
  <si>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</si>
  <si>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</si>
  <si>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</si>
  <si>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</si>
  <si>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</si>
  <si>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</si>
  <si>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</si>
  <si>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</si>
  <si>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</si>
  <si>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</si>
  <si>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</si>
  <si>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</si>
  <si>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</si>
  <si>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</si>
  <si>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</si>
  <si>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</si>
  <si>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</si>
  <si>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</si>
  <si>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</si>
  <si>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</si>
  <si>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</si>
  <si>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</si>
  <si>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</si>
  <si>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</si>
  <si>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</si>
  <si>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</si>
  <si>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</si>
  <si>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</si>
  <si>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</si>
  <si>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</si>
  <si>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</si>
  <si>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</si>
  <si>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</si>
  <si>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</si>
  <si>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</si>
  <si>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</si>
  <si>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</si>
  <si>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</si>
  <si>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</si>
  <si>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</si>
  <si>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</si>
  <si>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</si>
  <si>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</si>
  <si>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</si>
  <si>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</si>
  <si>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</si>
  <si>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</si>
  <si>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</si>
  <si>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</si>
  <si>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</si>
  <si>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</si>
  <si>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</si>
  <si>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</si>
  <si>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</si>
  <si>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</si>
  <si>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</si>
  <si>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</si>
  <si>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</si>
  <si>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</si>
  <si>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</si>
  <si>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</si>
  <si>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</si>
  <si>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</si>
  <si>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</si>
  <si>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</si>
  <si>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</si>
  <si>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</si>
  <si>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</si>
  <si>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</si>
  <si>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</si>
  <si>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</si>
  <si>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</si>
  <si>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</si>
  <si>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</si>
  <si>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</si>
  <si>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</si>
  <si>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</si>
  <si>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</si>
  <si>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</si>
  <si>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</si>
  <si>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</si>
  <si>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</si>
  <si>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</si>
  <si>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</si>
  <si>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</si>
  <si>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</si>
  <si>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</si>
  <si>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</si>
  <si>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</si>
  <si>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</si>
  <si>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</si>
  <si>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</si>
  <si>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</si>
  <si>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</si>
  <si>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</si>
  <si>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</si>
  <si>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</si>
  <si>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</si>
  <si>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</si>
  <si>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</si>
  <si>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</si>
  <si>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</si>
  <si>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</si>
  <si>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</si>
  <si>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</si>
  <si>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</si>
  <si>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</si>
  <si>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</si>
  <si>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</si>
  <si>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</si>
  <si>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</si>
  <si>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</si>
  <si>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</si>
  <si>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</si>
  <si>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</si>
  <si>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</si>
  <si>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</si>
  <si>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</si>
  <si>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</si>
  <si>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</si>
  <si>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</si>
  <si>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</si>
  <si>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</si>
  <si>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</si>
  <si>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</si>
  <si>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</si>
  <si>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</si>
  <si>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</si>
  <si>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</si>
  <si>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</si>
  <si>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</si>
  <si>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</si>
  <si>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</si>
  <si>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</si>
  <si>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</si>
  <si>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</si>
  <si>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</si>
  <si>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</si>
  <si>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</si>
  <si>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</si>
  <si>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</si>
  <si>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</si>
  <si>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</si>
  <si>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</si>
  <si>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</si>
  <si>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</si>
  <si>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</si>
  <si>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</si>
  <si>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</si>
  <si>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</si>
  <si>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</si>
  <si>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</si>
  <si>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</si>
  <si>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</si>
  <si>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</si>
  <si>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</si>
  <si>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</si>
  <si>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</si>
  <si>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</si>
  <si>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</si>
  <si>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</si>
  <si>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</si>
  <si>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</si>
  <si>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</si>
  <si>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</si>
  <si>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</si>
  <si>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</si>
  <si>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</si>
  <si>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</si>
  <si>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</si>
  <si>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</si>
  <si>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</si>
  <si>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</si>
  <si>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</si>
  <si>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</si>
  <si>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</si>
  <si>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</si>
  <si>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</si>
  <si>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</si>
  <si>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</si>
  <si>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</si>
  <si>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</si>
  <si>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</si>
  <si>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</si>
  <si>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</si>
  <si>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</si>
  <si>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</si>
  <si>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</si>
  <si>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</si>
  <si>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</si>
  <si>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</si>
  <si>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</si>
  <si>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</si>
  <si>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</si>
  <si>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</si>
  <si>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</si>
  <si>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</si>
  <si>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</si>
  <si>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</si>
  <si>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</si>
  <si>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</si>
  <si>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</si>
  <si>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</si>
  <si>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</si>
  <si>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</si>
  <si>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</si>
  <si>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</si>
  <si>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</si>
  <si>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</si>
  <si>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</si>
  <si>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</si>
  <si>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</si>
  <si>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</si>
  <si>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</si>
  <si>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</si>
  <si>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</si>
  <si>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</si>
  <si>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</si>
  <si>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</si>
  <si>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</si>
  <si>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</si>
  <si>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</si>
  <si>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</si>
  <si>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</si>
  <si>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</si>
  <si>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</si>
  <si>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</si>
  <si>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</si>
  <si>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</si>
  <si>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</si>
  <si>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</si>
  <si>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</si>
  <si>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</si>
  <si>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</si>
  <si>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</si>
  <si>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</si>
  <si>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</si>
  <si>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</si>
  <si>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</si>
  <si>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</si>
  <si>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</si>
  <si>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</si>
  <si>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</si>
  <si>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</si>
  <si>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</si>
  <si>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</si>
  <si>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</si>
  <si>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</si>
  <si>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</si>
  <si>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</si>
  <si>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</si>
  <si>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</si>
  <si>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</si>
  <si>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</si>
  <si>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</si>
  <si>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</si>
  <si>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</si>
  <si>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</si>
  <si>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</si>
  <si>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</si>
  <si>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</si>
  <si>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</si>
  <si>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</si>
  <si>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</si>
  <si>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</si>
  <si>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</si>
  <si>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</si>
  <si>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</si>
  <si>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</si>
  <si>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</si>
  <si>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</si>
  <si>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</si>
  <si>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</si>
  <si>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</si>
  <si>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</si>
  <si>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</si>
  <si>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</si>
  <si>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</si>
  <si>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</si>
  <si>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</si>
  <si>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</si>
  <si>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</si>
  <si>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</si>
  <si>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</si>
  <si>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</si>
  <si>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</si>
  <si>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</si>
  <si>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</si>
  <si>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</si>
  <si>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</si>
  <si>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</si>
  <si>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</si>
  <si>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</si>
  <si>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</si>
  <si>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</si>
  <si>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</si>
  <si>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</si>
  <si>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</si>
  <si>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</si>
  <si>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</si>
  <si>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</si>
  <si>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</si>
  <si>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</si>
  <si>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</si>
  <si>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</si>
  <si>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</si>
  <si>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</si>
  <si>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</si>
  <si>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</si>
  <si>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</si>
  <si>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</si>
  <si>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</si>
  <si>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</si>
  <si>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</si>
  <si>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</si>
  <si>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</si>
  <si>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</si>
  <si>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</si>
  <si>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</si>
  <si>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</si>
  <si>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</si>
  <si>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</si>
  <si>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</si>
  <si>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</si>
  <si>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</si>
  <si>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</si>
  <si>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</si>
  <si>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</si>
  <si>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</si>
  <si>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</si>
  <si>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</si>
  <si>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</si>
  <si>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</si>
  <si>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</si>
  <si>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</si>
  <si>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</si>
  <si>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</si>
  <si>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</si>
  <si>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</si>
  <si>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</si>
  <si>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</si>
  <si>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</si>
  <si>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</si>
  <si>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</si>
  <si>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</si>
  <si>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</si>
  <si>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</si>
  <si>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</si>
  <si>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</si>
  <si>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</si>
  <si>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</si>
  <si>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</si>
  <si>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</si>
  <si>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</si>
  <si>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</si>
  <si>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</si>
  <si>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</si>
  <si>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</si>
  <si>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</si>
  <si>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</si>
  <si>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</si>
  <si>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</si>
  <si>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</si>
  <si>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</si>
  <si>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</si>
  <si>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</si>
  <si>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</si>
  <si>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</si>
  <si>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</si>
  <si>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</si>
  <si>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</si>
  <si>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</si>
  <si>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</si>
  <si>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</si>
  <si>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</si>
  <si>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</si>
  <si>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</si>
  <si>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</si>
  <si>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</si>
  <si>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</si>
  <si>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</si>
  <si>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</si>
  <si>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</si>
  <si>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</si>
  <si>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</si>
  <si>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</si>
  <si>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</si>
  <si>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</si>
  <si>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</si>
  <si>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</si>
  <si>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</si>
  <si>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</si>
  <si>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</si>
  <si>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</si>
  <si>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</si>
  <si>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</si>
  <si>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</si>
  <si>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</si>
  <si>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</si>
  <si>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</si>
  <si>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</si>
  <si>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</si>
  <si>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</si>
  <si>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</si>
  <si>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</si>
  <si>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</si>
  <si>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</si>
  <si>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</si>
  <si>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</si>
  <si>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</si>
  <si>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</si>
  <si>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</si>
  <si>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</si>
  <si>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</si>
  <si>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</si>
  <si>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</si>
  <si>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</si>
  <si>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</si>
  <si>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</si>
  <si>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</si>
  <si>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</si>
  <si>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</si>
  <si>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</si>
  <si>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</si>
  <si>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</si>
  <si>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</si>
  <si>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</si>
  <si>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</si>
  <si>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</si>
  <si>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</si>
  <si>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</si>
  <si>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</si>
  <si>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</si>
  <si>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</si>
  <si>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</si>
  <si>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</si>
  <si>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</si>
  <si>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</si>
  <si>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</si>
  <si>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</si>
  <si>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</si>
  <si>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</si>
  <si>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</si>
  <si>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</si>
  <si>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</si>
  <si>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</si>
  <si>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</si>
  <si>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</si>
  <si>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</si>
  <si>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</si>
  <si>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</si>
  <si>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</si>
  <si>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</si>
  <si>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</si>
  <si>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</si>
  <si>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</si>
  <si>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</si>
  <si>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</si>
  <si>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</si>
  <si>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</si>
  <si>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</si>
  <si>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</si>
  <si>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</si>
  <si>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</si>
  <si>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</si>
  <si>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</si>
  <si>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</si>
  <si>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</si>
  <si>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</si>
  <si>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</si>
  <si>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</si>
  <si>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</si>
  <si>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</si>
  <si>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</si>
  <si>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</si>
  <si>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</si>
  <si>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</si>
  <si>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</si>
  <si>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</si>
  <si>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</si>
  <si>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</si>
  <si>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</si>
  <si>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</si>
  <si>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</si>
  <si>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</si>
  <si>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</si>
  <si>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</si>
  <si>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</si>
  <si>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</si>
  <si>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</si>
  <si>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</si>
  <si>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</si>
  <si>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</si>
  <si>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</si>
  <si>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</si>
  <si>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</si>
  <si>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</si>
  <si>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</si>
  <si>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</si>
  <si>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</si>
  <si>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</si>
  <si>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</si>
  <si>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</si>
  <si>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</si>
  <si>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</si>
  <si>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</si>
  <si>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</si>
  <si>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</si>
  <si>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</si>
  <si>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</si>
  <si>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</si>
  <si>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</si>
  <si>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</si>
  <si>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</si>
  <si>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</si>
  <si>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</si>
  <si>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</si>
  <si>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</si>
  <si>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</si>
  <si>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</si>
  <si>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</si>
  <si>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</si>
  <si>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</si>
  <si>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</si>
  <si>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</si>
  <si>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</si>
  <si>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</si>
  <si>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</si>
  <si>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</si>
  <si>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</si>
  <si>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</si>
  <si>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</si>
  <si>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</si>
  <si>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</si>
  <si>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</si>
  <si>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</si>
  <si>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</si>
  <si>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</si>
  <si>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</si>
  <si>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</si>
  <si>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</si>
  <si>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</si>
  <si>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</si>
  <si>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</si>
  <si>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</si>
  <si>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</si>
  <si>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</si>
  <si>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</si>
  <si>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</si>
  <si>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</si>
  <si>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</si>
  <si>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</si>
  <si>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</si>
  <si>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</si>
  <si>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</si>
  <si>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</si>
  <si>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</si>
  <si>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</si>
  <si>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</si>
  <si>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</si>
  <si>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</si>
  <si>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</si>
  <si>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</si>
  <si>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</si>
  <si>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</si>
  <si>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</si>
  <si>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</si>
  <si>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</si>
  <si>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</si>
  <si>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</si>
  <si>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</si>
  <si>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</si>
  <si>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</si>
  <si>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</si>
  <si>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</si>
  <si>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</si>
  <si>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</si>
  <si>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</si>
  <si>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</si>
  <si>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</si>
  <si>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</si>
  <si>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</si>
  <si>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</si>
  <si>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</si>
  <si>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</si>
  <si>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</si>
  <si>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</si>
  <si>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</si>
  <si>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</si>
  <si>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</si>
  <si>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</si>
  <si>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</si>
  <si>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</si>
  <si>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</si>
  <si>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</si>
  <si>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</si>
  <si>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</si>
  <si>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</si>
  <si>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</si>
  <si>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</si>
  <si>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</si>
  <si>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</si>
  <si>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</si>
  <si>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</si>
  <si>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</si>
  <si>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</si>
  <si>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</si>
  <si>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</si>
  <si>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</si>
  <si>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</si>
  <si>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</si>
  <si>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</si>
  <si>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</si>
  <si>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</si>
  <si>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</si>
  <si>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</si>
  <si>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</si>
  <si>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</si>
  <si>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</si>
  <si>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</si>
  <si>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</si>
  <si>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</si>
  <si>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</si>
  <si>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</si>
  <si>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</si>
  <si>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</si>
  <si>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</si>
  <si>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</si>
  <si>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</si>
  <si>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</si>
  <si>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</si>
  <si>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</si>
  <si>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</si>
  <si>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</si>
  <si>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</si>
  <si>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</si>
  <si>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</si>
  <si>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</si>
  <si>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</si>
  <si>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</si>
  <si>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</si>
  <si>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</si>
  <si>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</si>
  <si>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</si>
  <si>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</si>
  <si>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</si>
  <si>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</si>
  <si>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</si>
  <si>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</si>
  <si>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</si>
  <si>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</si>
  <si>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</si>
  <si>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</si>
  <si>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</si>
  <si>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</si>
  <si>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</si>
  <si>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</si>
  <si>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</si>
  <si>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</si>
  <si>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</si>
  <si>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</si>
  <si>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</si>
  <si>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</si>
  <si>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</si>
  <si>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</si>
  <si>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</si>
  <si>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</si>
  <si>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</si>
  <si>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</si>
  <si>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</si>
  <si>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</si>
  <si>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</si>
  <si>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</si>
  <si>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</si>
  <si>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</si>
  <si>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</si>
  <si>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</si>
  <si>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</si>
  <si>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</si>
  <si>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</si>
  <si>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</si>
  <si>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</si>
  <si>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</si>
  <si>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</si>
  <si>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</si>
  <si>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</si>
  <si>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</si>
  <si>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</si>
  <si>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</si>
  <si>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</si>
  <si>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</si>
  <si>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</si>
  <si>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</si>
  <si>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</si>
  <si>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</si>
  <si>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</si>
  <si>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</si>
  <si>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</si>
  <si>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</si>
  <si>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</si>
  <si>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</si>
  <si>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</si>
  <si>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</si>
  <si>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</si>
  <si>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</si>
  <si>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</si>
  <si>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</si>
  <si>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</si>
  <si>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</si>
  <si>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</si>
  <si>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</si>
  <si>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</si>
  <si>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</si>
  <si>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</si>
  <si>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</si>
  <si>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</si>
  <si>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</si>
  <si>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</si>
  <si>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</si>
  <si>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</si>
  <si>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</si>
  <si>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</si>
  <si>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</si>
  <si>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</si>
  <si>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</si>
  <si>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</si>
  <si>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</si>
  <si>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</si>
  <si>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</si>
  <si>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</si>
  <si>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</si>
  <si>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</si>
  <si>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</si>
  <si>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</si>
  <si>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</si>
  <si>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</si>
  <si>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</si>
  <si>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</si>
  <si>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</si>
  <si>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</si>
  <si>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</si>
  <si>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</si>
  <si>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</si>
  <si>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</si>
  <si>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</si>
  <si>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</si>
  <si>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</si>
  <si>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</si>
  <si>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</si>
  <si>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</si>
  <si>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</si>
  <si>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</si>
  <si>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</si>
  <si>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</si>
  <si>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</si>
  <si>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</si>
  <si>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</si>
  <si>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</si>
  <si>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</si>
  <si>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</si>
  <si>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</si>
  <si>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</si>
  <si>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</si>
  <si>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</si>
  <si>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</si>
  <si>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</si>
  <si>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</si>
  <si>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</si>
  <si>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</si>
  <si>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</si>
  <si>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</si>
  <si>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</si>
  <si>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</si>
  <si>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</si>
  <si>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</si>
  <si>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</si>
  <si>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</si>
  <si>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</si>
  <si>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</si>
  <si>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</si>
  <si>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</si>
  <si>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</si>
  <si>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</si>
  <si>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</si>
  <si>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</si>
  <si>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</si>
  <si>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</si>
  <si>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</si>
  <si>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</si>
  <si>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</si>
  <si>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</si>
  <si>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</si>
  <si>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</si>
  <si>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</si>
  <si>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</si>
  <si>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</si>
  <si>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</si>
  <si>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</si>
  <si>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</si>
  <si>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</si>
  <si>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</si>
  <si>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</si>
  <si>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</si>
  <si>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</si>
  <si>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</si>
  <si>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</si>
  <si>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</si>
  <si>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</si>
  <si>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</si>
  <si>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</si>
  <si>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</si>
  <si>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</si>
  <si>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</si>
  <si>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</si>
  <si>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</si>
  <si>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</si>
  <si>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</si>
  <si>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</si>
  <si>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</si>
  <si>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</si>
  <si>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</si>
  <si>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</si>
  <si>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</si>
  <si>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</si>
  <si>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</si>
  <si>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</si>
  <si>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</si>
  <si>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</si>
  <si>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</si>
  <si>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</si>
  <si>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</si>
  <si>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</si>
  <si>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</si>
  <si>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</si>
  <si>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</si>
  <si>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</si>
  <si>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</si>
  <si>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</si>
  <si>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</si>
  <si>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</si>
  <si>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</si>
  <si>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</si>
  <si>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</si>
  <si>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</si>
  <si>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</si>
  <si>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</si>
  <si>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</si>
  <si>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</si>
  <si>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</si>
  <si>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</si>
  <si>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</si>
  <si>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</si>
  <si>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</si>
  <si>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</si>
  <si>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</si>
  <si>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</si>
  <si>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</si>
  <si>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</si>
  <si>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</si>
  <si>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</si>
  <si>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</si>
  <si>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</si>
  <si>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</si>
  <si>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</si>
  <si>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</si>
  <si>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</si>
  <si>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</si>
  <si>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</si>
  <si>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</si>
  <si>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</si>
  <si>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</si>
  <si>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</si>
  <si>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</si>
  <si>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</si>
  <si>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</si>
  <si>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</si>
  <si>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</si>
  <si>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</si>
  <si>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</si>
  <si>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</si>
  <si>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</si>
  <si>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</si>
  <si>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</si>
  <si>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</si>
  <si>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</si>
  <si>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</si>
  <si>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</si>
  <si>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</si>
  <si>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</si>
  <si>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</si>
  <si>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</si>
  <si>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</si>
  <si>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</si>
  <si>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</si>
  <si>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</si>
  <si>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</si>
  <si>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</si>
  <si>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</si>
  <si>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</si>
  <si>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</si>
  <si>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</si>
  <si>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</si>
  <si>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</si>
  <si>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</si>
  <si>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</si>
  <si>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</si>
  <si>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</si>
  <si>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</si>
  <si>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</si>
  <si>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</si>
  <si>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</si>
  <si>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</si>
  <si>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</si>
  <si>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</si>
  <si>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</si>
  <si>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</si>
  <si>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</si>
  <si>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</si>
  <si>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</si>
  <si>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</si>
  <si>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</si>
  <si>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</si>
  <si>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</si>
  <si>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</si>
  <si>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</si>
  <si>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</si>
  <si>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</si>
  <si>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</si>
  <si>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</si>
  <si>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</si>
  <si>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</si>
  <si>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</si>
  <si>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</si>
  <si>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</si>
  <si>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</si>
  <si>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</si>
  <si>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</si>
  <si>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</si>
  <si>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</si>
  <si>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</si>
  <si>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</si>
  <si>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</si>
  <si>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</si>
  <si>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</si>
  <si>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</si>
  <si>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</si>
  <si>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</si>
  <si>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</si>
  <si>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</si>
  <si>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</si>
  <si>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</si>
  <si>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</si>
  <si>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</si>
  <si>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</si>
  <si>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</si>
  <si>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</si>
  <si>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</si>
  <si>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</si>
  <si>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</si>
  <si>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</si>
  <si>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</si>
  <si>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</si>
  <si>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</si>
  <si>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</si>
  <si>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</si>
  <si>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</si>
  <si>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</si>
  <si>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</si>
  <si>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</si>
  <si>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</si>
  <si>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</si>
  <si>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</si>
  <si>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</si>
  <si>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</si>
  <si>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</si>
  <si>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</si>
  <si>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</si>
  <si>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</si>
  <si>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</si>
  <si>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</si>
  <si>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</si>
  <si>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</si>
  <si>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</si>
  <si>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</si>
  <si>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</si>
  <si>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</si>
  <si>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</si>
  <si>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</si>
  <si>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</si>
  <si>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</si>
  <si>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</si>
  <si>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</si>
  <si>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</si>
  <si>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</si>
  <si>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</si>
  <si>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</si>
  <si>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</si>
  <si>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</si>
  <si>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</si>
  <si>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</si>
  <si>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</si>
  <si>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</si>
  <si>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</si>
  <si>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</si>
  <si>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</si>
  <si>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</si>
  <si>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</si>
  <si>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</si>
  <si>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</si>
  <si>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</si>
  <si>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</si>
  <si>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</si>
  <si>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</si>
  <si>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</si>
  <si>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</si>
  <si>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</si>
  <si>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</si>
  <si>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</si>
  <si>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</si>
  <si>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</si>
  <si>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</si>
  <si>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</si>
  <si>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</si>
  <si>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</si>
  <si>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</si>
  <si>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</si>
  <si>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</si>
  <si>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</si>
  <si>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</si>
  <si>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</si>
  <si>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</si>
  <si>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</si>
  <si>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</si>
  <si>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</si>
  <si>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</si>
  <si>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</si>
  <si>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</si>
  <si>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</si>
  <si>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</si>
  <si>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</si>
  <si>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</si>
  <si>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</si>
  <si>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</si>
  <si>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</si>
  <si>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</si>
  <si>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</si>
  <si>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</si>
  <si>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</si>
  <si>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</si>
  <si>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</si>
  <si>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</si>
  <si>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</si>
  <si>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</si>
  <si>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</si>
  <si>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</si>
  <si>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</si>
  <si>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</si>
  <si>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</si>
  <si>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</si>
  <si>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</si>
  <si>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</si>
  <si>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</si>
  <si>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</si>
  <si>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</si>
  <si>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</si>
  <si>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</si>
  <si>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</si>
  <si>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</si>
  <si>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</si>
  <si>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</si>
  <si>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</si>
  <si>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</si>
  <si>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</si>
  <si>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</si>
  <si>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</si>
  <si>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</si>
  <si>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</si>
  <si>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</si>
  <si>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</si>
  <si>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</si>
  <si>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</si>
  <si>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</si>
  <si>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</si>
  <si>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</si>
  <si>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</si>
  <si>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</si>
  <si>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</si>
  <si>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</si>
  <si>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</si>
  <si>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</si>
  <si>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</si>
  <si>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</si>
  <si>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</si>
  <si>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</si>
  <si>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</si>
  <si>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</si>
  <si>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</si>
  <si>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</si>
  <si>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</si>
  <si>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</si>
  <si>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</si>
  <si>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</si>
  <si>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</si>
  <si>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</si>
  <si>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</si>
  <si>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</si>
  <si>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</si>
  <si>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</si>
  <si>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</si>
  <si>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</si>
  <si>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</si>
  <si>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</si>
  <si>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</si>
  <si>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</si>
  <si>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</si>
  <si>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</si>
  <si>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</si>
  <si>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</si>
  <si>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</si>
  <si>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</si>
  <si>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</si>
  <si>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</si>
  <si>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</si>
  <si>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</si>
  <si>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</si>
  <si>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</si>
  <si>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</si>
  <si>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</si>
  <si>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</si>
  <si>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</si>
  <si>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</si>
  <si>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</si>
  <si>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</si>
  <si>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</si>
  <si>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</si>
  <si>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</si>
  <si>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</si>
  <si>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</si>
  <si>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</si>
  <si>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</si>
  <si>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</si>
  <si>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</si>
  <si>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</si>
  <si>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</si>
  <si>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</si>
  <si>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</si>
  <si>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</si>
  <si>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</si>
  <si>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</si>
  <si>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</si>
  <si>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</si>
  <si>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</si>
  <si>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</si>
  <si>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</si>
  <si>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</si>
  <si>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</si>
  <si>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</si>
  <si>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</si>
  <si>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</si>
  <si>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</si>
  <si>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</si>
  <si>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</si>
  <si>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</si>
  <si>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</si>
  <si>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</si>
  <si>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</si>
  <si>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</si>
  <si>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</si>
  <si>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</si>
  <si>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</si>
  <si>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</si>
  <si>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</si>
  <si>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</si>
  <si>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</si>
  <si>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</si>
  <si>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</si>
  <si>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</si>
  <si>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</si>
  <si>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</si>
  <si>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</si>
  <si>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</si>
  <si>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</si>
  <si>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</si>
  <si>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</si>
  <si>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</si>
  <si>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</si>
  <si>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</si>
  <si>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</si>
  <si>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</si>
  <si>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</si>
  <si>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</si>
  <si>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</si>
  <si>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</si>
  <si>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</si>
  <si>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</si>
  <si>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</si>
  <si>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</si>
  <si>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</si>
  <si>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</si>
  <si>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</si>
  <si>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</si>
  <si>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</si>
  <si>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</si>
  <si>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</si>
  <si>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</si>
  <si>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</si>
  <si>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</si>
  <si>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</si>
  <si>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</si>
  <si>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</si>
  <si>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</si>
  <si>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</si>
  <si>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</si>
  <si>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</si>
  <si>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</si>
  <si>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</si>
  <si>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</si>
  <si>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</si>
  <si>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</si>
  <si>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</si>
  <si>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</si>
  <si>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</si>
  <si>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</si>
  <si>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</si>
  <si>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</si>
  <si>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</si>
  <si>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</si>
  <si>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</si>
  <si>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</si>
  <si>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</si>
  <si>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</si>
  <si>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</si>
  <si>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</si>
  <si>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</si>
  <si>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</si>
  <si>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</si>
  <si>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</si>
  <si>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</si>
  <si>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</si>
  <si>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</si>
  <si>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</si>
  <si>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</si>
  <si>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</si>
  <si>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</si>
  <si>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</si>
  <si>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</si>
  <si>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</si>
  <si>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</si>
  <si>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</si>
  <si>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</si>
  <si>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</si>
  <si>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</si>
  <si>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</si>
  <si>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</si>
  <si>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</si>
  <si>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</si>
  <si>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</si>
  <si>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</si>
  <si>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</si>
  <si>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</si>
  <si>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</si>
  <si>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</si>
  <si>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</si>
  <si>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</si>
  <si>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</si>
  <si>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</si>
  <si>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</si>
  <si>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</si>
  <si>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</si>
  <si>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</si>
  <si>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</si>
  <si>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</si>
  <si>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</si>
  <si>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</si>
  <si>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</si>
  <si>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</si>
  <si>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</si>
  <si>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</si>
  <si>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</si>
  <si>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</si>
  <si>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</si>
  <si>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</si>
  <si>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</si>
  <si>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</si>
  <si>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</si>
  <si>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</si>
  <si>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</si>
  <si>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</si>
  <si>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</si>
  <si>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</si>
  <si>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</si>
  <si>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</si>
  <si>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</si>
  <si>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</si>
  <si>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</si>
  <si>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</si>
  <si>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</si>
  <si>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</si>
  <si>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</si>
  <si>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</si>
  <si>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</si>
  <si>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</si>
  <si>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</si>
  <si>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</si>
  <si>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</si>
  <si>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</si>
  <si>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</si>
  <si>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</si>
  <si>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</si>
  <si>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</si>
  <si>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</si>
  <si>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</si>
  <si>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</si>
  <si>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</si>
  <si>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</si>
  <si>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</si>
  <si>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</si>
  <si>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</si>
  <si>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</si>
  <si>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</si>
  <si>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</si>
  <si>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</si>
  <si>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</si>
  <si>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</si>
  <si>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</si>
  <si>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</si>
  <si>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</si>
  <si>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</si>
  <si>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</si>
  <si>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</si>
  <si>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</si>
  <si>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</si>
  <si>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</si>
  <si>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</si>
  <si>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</si>
  <si>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</si>
  <si>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</si>
  <si>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</si>
  <si>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</si>
  <si>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</si>
  <si>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</si>
  <si>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</si>
  <si>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</si>
  <si>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</si>
  <si>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</si>
  <si>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</si>
  <si>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</si>
  <si>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</si>
  <si>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</si>
  <si>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</si>
  <si>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</si>
  <si>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</si>
  <si>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</si>
  <si>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</si>
  <si>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</si>
  <si>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</si>
  <si>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</si>
  <si>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</si>
  <si>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</si>
  <si>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</si>
  <si>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</si>
  <si>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</si>
  <si>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</si>
  <si>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</si>
  <si>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</si>
  <si>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</si>
  <si>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</si>
  <si>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</si>
  <si>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</si>
  <si>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</si>
  <si>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</si>
  <si>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</si>
  <si>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</si>
  <si>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</si>
  <si>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</si>
  <si>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</si>
  <si>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</si>
  <si>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</si>
  <si>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</si>
  <si>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</si>
  <si>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</si>
  <si>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</si>
  <si>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</si>
  <si>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</si>
  <si>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</si>
  <si>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</si>
  <si>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</si>
  <si>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</si>
  <si>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</si>
  <si>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</si>
  <si>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</si>
  <si>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</si>
  <si>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</si>
  <si>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</si>
  <si>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</si>
  <si>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</si>
  <si>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</si>
  <si>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</si>
  <si>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</si>
  <si>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</si>
  <si>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</si>
  <si>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</si>
  <si>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</si>
  <si>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</si>
  <si>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</si>
  <si>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</si>
  <si>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</si>
  <si>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</si>
  <si>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</si>
  <si>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</si>
  <si>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</si>
  <si>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</si>
  <si>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</si>
  <si>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</si>
  <si>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</si>
  <si>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</si>
  <si>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</si>
  <si>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</si>
  <si>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</si>
  <si>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</si>
  <si>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</si>
  <si>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</si>
  <si>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</si>
  <si>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</si>
  <si>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</si>
  <si>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</si>
  <si>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</si>
  <si>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</si>
  <si>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</si>
  <si>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</si>
  <si>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</si>
  <si>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</si>
  <si>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</si>
  <si>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</si>
  <si>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</si>
  <si>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</si>
  <si>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</si>
  <si>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</si>
  <si>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</si>
  <si>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</si>
  <si>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</si>
  <si>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</si>
  <si>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</si>
  <si>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</si>
  <si>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</si>
  <si>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</si>
  <si>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</si>
  <si>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</si>
  <si>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</si>
  <si>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</si>
  <si>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</si>
  <si>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</si>
  <si>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</si>
  <si>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</si>
  <si>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</si>
  <si>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</si>
  <si>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</si>
  <si>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</si>
  <si>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</si>
  <si>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</si>
  <si>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</si>
  <si>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</si>
  <si>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</si>
  <si>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</si>
  <si>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</si>
  <si>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</si>
  <si>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</si>
  <si>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</si>
  <si>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</si>
  <si>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</si>
  <si>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</si>
  <si>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</si>
  <si>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</si>
  <si>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</si>
  <si>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</si>
  <si>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</si>
  <si>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</si>
  <si>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</si>
  <si>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</si>
  <si>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</si>
  <si>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</si>
  <si>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</si>
  <si>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</si>
  <si>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</si>
  <si>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</si>
  <si>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</si>
  <si>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</si>
  <si>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</si>
  <si>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</si>
  <si>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</si>
  <si>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</si>
  <si>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</si>
  <si>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</si>
  <si>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</si>
  <si>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</si>
  <si>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</si>
  <si>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</si>
  <si>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</si>
  <si>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</si>
  <si>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</si>
  <si>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</si>
  <si>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</si>
  <si>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</si>
  <si>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</si>
  <si>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</si>
  <si>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</si>
  <si>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</si>
  <si>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</si>
  <si>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</si>
  <si>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</si>
  <si>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</si>
  <si>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</si>
  <si>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</si>
  <si>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</si>
  <si>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</si>
  <si>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</si>
  <si>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</si>
  <si>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</si>
  <si>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</si>
  <si>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</si>
  <si>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</si>
  <si>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</si>
  <si>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</si>
  <si>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</si>
  <si>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</si>
  <si>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</si>
  <si>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</si>
  <si>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</si>
  <si>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</si>
  <si>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</si>
  <si>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</si>
  <si>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</si>
  <si>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</si>
  <si>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</si>
  <si>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</si>
  <si>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</si>
  <si>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</si>
  <si>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</si>
  <si>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</si>
  <si>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</si>
  <si>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</si>
  <si>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</si>
  <si>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</si>
  <si>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</si>
  <si>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</si>
  <si>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</si>
  <si>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</si>
  <si>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</si>
  <si>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</si>
  <si>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</si>
  <si>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</si>
  <si>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</si>
  <si>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</si>
  <si>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</si>
  <si>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</si>
  <si>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</si>
  <si>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</si>
  <si>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</si>
  <si>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</si>
  <si>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</si>
  <si>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</si>
  <si>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</si>
  <si>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</si>
  <si>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</si>
  <si>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</si>
  <si>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</si>
  <si>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</si>
  <si>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</si>
  <si>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</si>
  <si>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</si>
  <si>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</si>
  <si>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</si>
  <si>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</si>
  <si>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</si>
  <si>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</si>
  <si>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</si>
  <si>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</si>
  <si>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</si>
  <si>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</si>
  <si>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</si>
  <si>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</si>
  <si>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</si>
  <si>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</si>
  <si>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</si>
  <si>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</si>
  <si>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</si>
  <si>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</si>
  <si>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</si>
  <si>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</si>
  <si>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</si>
  <si>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</si>
  <si>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</si>
  <si>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</si>
  <si>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</si>
  <si>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</si>
  <si>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</si>
  <si>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</si>
  <si>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</si>
  <si>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</si>
  <si>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</si>
  <si>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</si>
  <si>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</si>
  <si>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</si>
  <si>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</si>
  <si>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</si>
  <si>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</si>
  <si>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</si>
  <si>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</si>
  <si>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</si>
  <si>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</si>
  <si>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</si>
  <si>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</si>
  <si>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</si>
  <si>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</si>
  <si>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</si>
  <si>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</si>
  <si>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</si>
  <si>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</si>
  <si>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</si>
  <si>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</si>
  <si>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</si>
  <si>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</si>
  <si>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</si>
  <si>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</si>
  <si>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</si>
  <si>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</si>
  <si>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</si>
  <si>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</si>
  <si>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</si>
  <si>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</si>
  <si>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</si>
  <si>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</si>
  <si>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</si>
  <si>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</si>
  <si>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</si>
  <si>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</si>
  <si>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</si>
  <si>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</si>
  <si>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</si>
  <si>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</si>
  <si>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</si>
  <si>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</si>
  <si>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</si>
  <si>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</si>
  <si>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</si>
  <si>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</si>
  <si>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</si>
  <si>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</si>
  <si>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</si>
  <si>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</si>
  <si>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</si>
  <si>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</si>
  <si>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</si>
  <si>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</si>
  <si>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</si>
  <si>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</si>
  <si>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</si>
  <si>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</si>
  <si>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</si>
  <si>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</si>
  <si>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</si>
  <si>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</si>
  <si>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</si>
  <si>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</si>
  <si>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</si>
  <si>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</si>
  <si>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</si>
  <si>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</si>
  <si>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</si>
  <si>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</si>
  <si>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</si>
  <si>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</si>
  <si>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</si>
  <si>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</si>
  <si>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</si>
  <si>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</si>
  <si>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</si>
  <si>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</si>
  <si>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</si>
  <si>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</si>
  <si>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</si>
  <si>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</si>
  <si>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</si>
  <si>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</si>
  <si>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</si>
  <si>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</si>
  <si>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</si>
  <si>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</si>
  <si>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</si>
  <si>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</si>
  <si>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</si>
  <si>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</si>
  <si>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</si>
  <si>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</si>
  <si>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</si>
  <si>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</si>
  <si>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</si>
  <si>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</si>
  <si>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</si>
  <si>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</si>
  <si>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</si>
  <si>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</si>
  <si>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</si>
  <si>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</si>
  <si>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</si>
  <si>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</si>
  <si>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</si>
  <si>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</si>
  <si>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</si>
  <si>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</si>
  <si>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</si>
  <si>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</si>
  <si>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</si>
  <si>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</si>
  <si>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</si>
  <si>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</si>
  <si>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</si>
  <si>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</si>
  <si>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</si>
  <si>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</si>
  <si>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</si>
  <si>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</si>
  <si>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</si>
  <si>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</si>
  <si>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</si>
  <si>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</si>
  <si>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</si>
  <si>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</si>
  <si>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</si>
  <si>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</si>
  <si>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</si>
  <si>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</si>
  <si>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</si>
  <si>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</si>
  <si>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</si>
  <si>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</si>
  <si>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</si>
  <si>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</si>
  <si>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</si>
  <si>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</si>
  <si>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</si>
  <si>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</si>
  <si>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</si>
  <si>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</si>
  <si>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</si>
  <si>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</si>
  <si>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</si>
  <si>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</si>
  <si>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</si>
  <si>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</si>
  <si>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</si>
  <si>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</si>
  <si>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</si>
  <si>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</si>
  <si>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</si>
  <si>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</si>
  <si>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</si>
  <si>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</si>
  <si>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</si>
  <si>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</si>
  <si>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</si>
  <si>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</si>
  <si>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</si>
  <si>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</si>
  <si>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</si>
  <si>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</si>
  <si>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</si>
  <si>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</si>
  <si>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</si>
  <si>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</si>
  <si>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</si>
  <si>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</si>
  <si>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</si>
  <si>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</si>
  <si>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</si>
  <si>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</si>
  <si>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</si>
  <si>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</si>
  <si>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</si>
  <si>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</si>
  <si>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</si>
  <si>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</si>
  <si>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</si>
  <si>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</si>
  <si>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</si>
  <si>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</si>
  <si>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</si>
  <si>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</si>
  <si>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</si>
  <si>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</si>
  <si>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</si>
  <si>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</si>
  <si>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</si>
  <si>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</si>
  <si>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</si>
  <si>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</si>
  <si>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</si>
  <si>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</si>
  <si>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</si>
  <si>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</si>
  <si>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</si>
  <si>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</si>
  <si>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</si>
  <si>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</si>
  <si>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</si>
  <si>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</si>
  <si>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</si>
  <si>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</si>
  <si>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</si>
  <si>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</si>
  <si>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</si>
  <si>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</si>
  <si>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</si>
  <si>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</si>
  <si>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</si>
  <si>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</si>
  <si>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</si>
  <si>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</si>
  <si>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</si>
  <si>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</si>
  <si>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</si>
  <si>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</si>
  <si>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</si>
  <si>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</si>
  <si>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</si>
  <si>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</si>
  <si>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</si>
  <si>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</si>
  <si>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</si>
  <si>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</si>
  <si>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</si>
  <si>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</si>
  <si>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</si>
  <si>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</si>
  <si>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</si>
  <si>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</si>
  <si>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</si>
  <si>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</si>
  <si>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</si>
  <si>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</si>
  <si>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</si>
  <si>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</si>
  <si>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</si>
  <si>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</si>
  <si>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</si>
  <si>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</si>
  <si>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</si>
  <si>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</si>
  <si>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</si>
  <si>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</si>
  <si>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</si>
  <si>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</si>
  <si>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</si>
  <si>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</si>
  <si>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</si>
  <si>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</si>
  <si>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</si>
  <si>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</si>
  <si>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</si>
  <si>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</si>
  <si>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</si>
  <si>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</si>
  <si>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</si>
  <si>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</si>
  <si>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</si>
  <si>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</si>
  <si>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</si>
  <si>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</si>
  <si>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</si>
  <si>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</si>
  <si>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</si>
  <si>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</si>
  <si>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</si>
  <si>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</si>
  <si>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</si>
  <si>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</si>
  <si>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</si>
  <si>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</si>
  <si>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</si>
  <si>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</si>
  <si>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</si>
  <si>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</si>
  <si>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</si>
  <si>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</si>
  <si>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</si>
  <si>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</si>
  <si>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</si>
  <si>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</si>
  <si>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</si>
  <si>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</si>
  <si>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</si>
  <si>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</si>
  <si>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</si>
  <si>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</si>
  <si>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</si>
  <si>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</si>
  <si>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</si>
  <si>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</si>
  <si>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</si>
  <si>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</si>
  <si>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</si>
  <si>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</si>
  <si>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</si>
  <si>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</si>
  <si>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</si>
  <si>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</si>
  <si>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</si>
  <si>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</si>
  <si>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</si>
  <si>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</si>
  <si>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</si>
  <si>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</si>
  <si>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</si>
  <si>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</si>
  <si>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</si>
  <si>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</si>
  <si>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</si>
  <si>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</si>
  <si>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</si>
  <si>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</si>
  <si>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</si>
  <si>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</si>
  <si>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</si>
  <si>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</si>
  <si>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</si>
  <si>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</si>
  <si>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</si>
  <si>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</si>
  <si>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</si>
  <si>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</si>
  <si>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</si>
  <si>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</si>
  <si>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</si>
  <si>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</si>
  <si>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</si>
  <si>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</si>
  <si>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</si>
  <si>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</si>
  <si>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</si>
  <si>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</si>
  <si>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</si>
  <si>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</si>
  <si>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</si>
  <si>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</si>
  <si>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</si>
  <si>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</si>
  <si>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</si>
  <si>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</si>
  <si>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</si>
  <si>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</si>
  <si>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</si>
  <si>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</si>
  <si>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</si>
  <si>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</si>
  <si>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</si>
  <si>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</si>
  <si>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</si>
  <si>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</si>
  <si>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</si>
  <si>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</si>
  <si>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</si>
  <si>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</si>
  <si>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</si>
  <si>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</si>
  <si>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</si>
  <si>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</si>
  <si>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</si>
  <si>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</si>
  <si>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</si>
  <si>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</si>
  <si>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</si>
  <si>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</si>
  <si>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</si>
  <si>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</si>
  <si>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</si>
  <si>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</si>
  <si>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</si>
  <si>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</si>
  <si>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</si>
  <si>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</si>
  <si>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</si>
  <si>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</si>
  <si>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</si>
  <si>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</si>
  <si>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</si>
  <si>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</si>
  <si>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</si>
  <si>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</si>
  <si>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</si>
  <si>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</si>
  <si>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</si>
  <si>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</si>
  <si>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</si>
  <si>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</si>
  <si>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</si>
  <si>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</si>
  <si>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</si>
  <si>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</si>
  <si>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</si>
  <si>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</si>
  <si>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</si>
  <si>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</si>
  <si>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</si>
  <si>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</si>
  <si>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</si>
  <si>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</si>
  <si>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</si>
  <si>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</si>
  <si>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</si>
  <si>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</si>
  <si>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</si>
  <si>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</si>
  <si>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</si>
  <si>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</si>
  <si>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</si>
  <si>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</si>
  <si>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</si>
  <si>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</si>
  <si>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</si>
  <si>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</si>
  <si>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</si>
  <si>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</si>
  <si>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</si>
  <si>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</si>
  <si>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</si>
  <si>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</si>
  <si>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</si>
  <si>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</si>
  <si>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</si>
  <si>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</si>
  <si>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</si>
  <si>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</si>
  <si>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</si>
  <si>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</si>
  <si>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</si>
  <si>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</si>
  <si>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</si>
  <si>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</si>
  <si>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</si>
  <si>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</si>
  <si>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</si>
  <si>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</si>
  <si>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</si>
  <si>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</si>
  <si>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</si>
  <si>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</si>
  <si>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</si>
  <si>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</si>
  <si>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</si>
  <si>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</si>
  <si>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</si>
  <si>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</si>
  <si>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</si>
  <si>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</si>
  <si>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</si>
  <si>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</si>
  <si>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</si>
  <si>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</si>
  <si>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</si>
  <si>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</si>
  <si>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</si>
  <si>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</si>
  <si>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</si>
  <si>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</si>
  <si>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</si>
  <si>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</si>
  <si>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</si>
  <si>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</si>
  <si>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</si>
  <si>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</si>
  <si>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</si>
  <si>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</si>
  <si>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</si>
  <si>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</si>
  <si>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</si>
  <si>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</si>
  <si>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</si>
  <si>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</si>
  <si>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</si>
  <si>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</si>
  <si>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</si>
  <si>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</si>
  <si>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</si>
  <si>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</si>
  <si>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</si>
  <si>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</si>
  <si>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</si>
  <si>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</si>
  <si>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</si>
  <si>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</si>
  <si>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</si>
  <si>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</si>
  <si>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</si>
  <si>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</si>
  <si>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</si>
  <si>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</si>
  <si>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</si>
  <si>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</si>
  <si>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</si>
  <si>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</si>
  <si>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</si>
  <si>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</si>
  <si>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</si>
  <si>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</si>
  <si>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</si>
  <si>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</si>
  <si>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</si>
  <si>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</si>
  <si>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</si>
  <si>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</si>
  <si>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</si>
  <si>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</si>
  <si>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</si>
  <si>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</si>
  <si>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</si>
  <si>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</si>
  <si>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</si>
  <si>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</si>
  <si>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</si>
  <si>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</si>
  <si>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</si>
  <si>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</si>
  <si>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</si>
  <si>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</si>
  <si>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</si>
  <si>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</si>
  <si>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</si>
  <si>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</si>
  <si>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</si>
  <si>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</si>
  <si>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</si>
  <si>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</si>
  <si>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</si>
  <si>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</si>
  <si>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</si>
  <si>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</si>
  <si>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</si>
  <si>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</si>
  <si>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</si>
  <si>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</si>
  <si>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</si>
  <si>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</si>
  <si>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</si>
  <si>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</si>
  <si>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</si>
  <si>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</si>
  <si>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</si>
  <si>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</si>
  <si>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</si>
  <si>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</si>
  <si>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</si>
  <si>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</si>
  <si>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</si>
  <si>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</si>
  <si>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</si>
  <si>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</si>
  <si>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</si>
  <si>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</si>
  <si>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</si>
  <si>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</si>
  <si>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</si>
  <si>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</si>
  <si>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</si>
  <si>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</si>
  <si>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</si>
  <si>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</si>
  <si>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</si>
  <si>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</si>
  <si>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</si>
  <si>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</si>
  <si>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</si>
  <si>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</si>
  <si>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</si>
  <si>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</si>
  <si>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</si>
  <si>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</si>
  <si>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</si>
  <si>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</si>
  <si>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</si>
  <si>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</si>
  <si>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</si>
  <si>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</si>
  <si>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</si>
  <si>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</si>
  <si>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</si>
  <si>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</si>
  <si>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</si>
  <si>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</si>
  <si>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</si>
  <si>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</si>
  <si>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</si>
  <si>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</si>
  <si>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</si>
  <si>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</si>
  <si>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</si>
  <si>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</si>
  <si>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</si>
  <si>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</si>
  <si>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</si>
  <si>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</si>
  <si>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</si>
  <si>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</si>
  <si>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</si>
  <si>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</si>
  <si>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</si>
  <si>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</si>
  <si>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</si>
  <si>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</si>
  <si>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</si>
  <si>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</si>
  <si>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</si>
  <si>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</si>
  <si>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</si>
  <si>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</si>
  <si>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</si>
  <si>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</si>
  <si>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</si>
  <si>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</si>
  <si>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</si>
  <si>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</si>
  <si>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</si>
  <si>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</si>
  <si>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</si>
  <si>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</si>
  <si>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</si>
  <si>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</si>
  <si>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</si>
  <si>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</si>
  <si>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</si>
  <si>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</si>
  <si>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</si>
  <si>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</si>
  <si>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</si>
  <si>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</si>
  <si>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</si>
  <si>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</si>
  <si>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</si>
  <si>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</si>
  <si>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</si>
  <si>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</si>
  <si>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</si>
  <si>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</si>
  <si>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</si>
  <si>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</si>
  <si>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</si>
  <si>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</si>
  <si>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</si>
  <si>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</si>
  <si>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</si>
  <si>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</si>
  <si>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</si>
  <si>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</si>
  <si>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</si>
  <si>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</si>
  <si>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</si>
  <si>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</si>
  <si>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</si>
  <si>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</si>
  <si>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</si>
  <si>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</si>
  <si>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</si>
  <si>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</si>
  <si>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</si>
  <si>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</si>
  <si>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</si>
  <si>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</si>
  <si>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</si>
  <si>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</si>
  <si>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</si>
  <si>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</si>
  <si>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</si>
  <si>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</si>
  <si>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</si>
  <si>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</si>
  <si>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</si>
  <si>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</si>
  <si>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</si>
  <si>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</si>
  <si>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</si>
  <si>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</si>
  <si>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</si>
  <si>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</si>
  <si>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</si>
  <si>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</si>
  <si>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</si>
  <si>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</si>
  <si>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</si>
  <si>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</si>
  <si>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</si>
  <si>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</si>
  <si>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</si>
  <si>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</si>
  <si>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</si>
  <si>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</si>
  <si>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</si>
  <si>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</si>
  <si>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</si>
  <si>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</si>
  <si>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</si>
  <si>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</si>
  <si>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</si>
  <si>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</si>
  <si>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</si>
  <si>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</si>
  <si>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</si>
  <si>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</si>
  <si>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</si>
  <si>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</si>
  <si>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</si>
  <si>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</si>
  <si>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</si>
  <si>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</si>
  <si>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</si>
  <si>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</si>
  <si>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</si>
  <si>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</si>
  <si>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</si>
  <si>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</si>
  <si>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</si>
  <si>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</si>
  <si>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</si>
  <si>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</si>
  <si>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</si>
  <si>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</si>
  <si>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</si>
  <si>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</si>
  <si>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</si>
  <si>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</si>
  <si>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</si>
  <si>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</si>
  <si>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</si>
  <si>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</si>
  <si>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</si>
  <si>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</si>
  <si>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</si>
  <si>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</si>
  <si>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</si>
  <si>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</si>
  <si>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</si>
  <si>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</si>
  <si>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</si>
  <si>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</si>
  <si>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</si>
  <si>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</si>
  <si>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</si>
  <si>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</si>
  <si>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</si>
  <si>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</si>
  <si>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</si>
  <si>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</si>
  <si>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</si>
  <si>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</si>
  <si>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</si>
  <si>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</si>
  <si>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</si>
  <si>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</si>
  <si>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</si>
  <si>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</si>
  <si>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</si>
  <si>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</si>
  <si>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</si>
  <si>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</si>
  <si>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</si>
  <si>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</si>
  <si>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</si>
  <si>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</si>
  <si>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</si>
  <si>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</si>
  <si>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</si>
  <si>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</si>
  <si>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</si>
  <si>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</si>
  <si>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</si>
  <si>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</si>
  <si>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</si>
  <si>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</si>
  <si>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</si>
  <si>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</si>
  <si>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</si>
  <si>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</si>
  <si>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</si>
  <si>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</si>
  <si>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</si>
  <si>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</si>
  <si>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</si>
  <si>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</si>
  <si>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</si>
  <si>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</si>
  <si>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</si>
  <si>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</si>
  <si>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</si>
  <si>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</si>
  <si>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</si>
  <si>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</si>
  <si>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</si>
  <si>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</si>
  <si>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</si>
  <si>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</si>
  <si>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</si>
  <si>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</si>
  <si>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</si>
  <si>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</si>
  <si>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</si>
  <si>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</si>
  <si>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</si>
  <si>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</si>
  <si>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</si>
  <si>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</si>
  <si>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</si>
  <si>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</si>
  <si>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</si>
  <si>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</si>
  <si>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</si>
  <si>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</si>
  <si>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</si>
  <si>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</si>
  <si>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</si>
  <si>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</si>
  <si>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</si>
  <si>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</si>
  <si>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</si>
  <si>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</si>
  <si>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</si>
  <si>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</si>
  <si>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</si>
  <si>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</si>
  <si>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</si>
  <si>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</si>
  <si>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</si>
  <si>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</si>
  <si>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</si>
  <si>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</si>
  <si>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</si>
  <si>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</si>
  <si>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</si>
  <si>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</si>
  <si>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</si>
  <si>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</si>
  <si>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</si>
  <si>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</si>
  <si>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</si>
  <si>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</si>
  <si>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</si>
  <si>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</si>
  <si>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</si>
  <si>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</si>
  <si>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</si>
  <si>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</si>
  <si>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</si>
  <si>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</si>
  <si>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</si>
  <si>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</si>
  <si>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</si>
  <si>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</si>
  <si>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</si>
  <si>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</si>
  <si>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</si>
  <si>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</si>
  <si>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</si>
  <si>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</si>
  <si>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</si>
  <si>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</si>
  <si>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</si>
  <si>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</si>
  <si>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</si>
  <si>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</si>
  <si>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</si>
  <si>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</si>
  <si>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</si>
  <si>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</si>
  <si>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</si>
  <si>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</si>
  <si>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</si>
  <si>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</si>
  <si>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</si>
  <si>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</si>
  <si>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</si>
  <si>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</si>
  <si>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</si>
  <si>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</si>
  <si>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</si>
  <si>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</si>
  <si>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</si>
  <si>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</si>
  <si>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</si>
  <si>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</si>
  <si>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</si>
  <si>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</si>
  <si>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</si>
  <si>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</si>
  <si>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</si>
  <si>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</si>
  <si>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</si>
  <si>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</si>
  <si>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</si>
  <si>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</si>
  <si>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</si>
  <si>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</si>
  <si>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</si>
  <si>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</si>
  <si>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</si>
  <si>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</si>
  <si>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</si>
  <si>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</si>
  <si>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</si>
  <si>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</si>
  <si>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</si>
  <si>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</si>
  <si>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</si>
  <si>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</si>
  <si>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</si>
  <si>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</si>
  <si>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</si>
  <si>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</si>
  <si>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</si>
  <si>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</si>
  <si>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</si>
  <si>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</si>
  <si>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</si>
  <si>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</si>
  <si>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</si>
  <si>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</si>
  <si>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</si>
  <si>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</si>
  <si>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</si>
  <si>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</si>
  <si>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</si>
  <si>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</si>
  <si>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</si>
  <si>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</si>
  <si>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</si>
  <si>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</si>
  <si>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</si>
  <si>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</si>
  <si>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</si>
  <si>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</si>
  <si>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</si>
  <si>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</si>
  <si>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</si>
  <si>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</si>
  <si>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</si>
  <si>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</si>
  <si>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</si>
  <si>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</si>
  <si>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</si>
  <si>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</si>
  <si>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</si>
  <si>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</si>
  <si>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</si>
  <si>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</si>
  <si>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</si>
  <si>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</si>
  <si>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</si>
  <si>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</si>
  <si>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</si>
  <si>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</si>
  <si>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</si>
  <si>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</si>
  <si>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</si>
  <si>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</si>
  <si>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</si>
  <si>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</si>
  <si>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</si>
  <si>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</si>
  <si>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</si>
  <si>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</si>
  <si>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</si>
  <si>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</si>
  <si>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</si>
  <si>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</si>
  <si>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</si>
  <si>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</si>
  <si>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</si>
  <si>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</si>
  <si>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</si>
  <si>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</si>
  <si>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</si>
  <si>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</si>
  <si>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</si>
  <si>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</si>
  <si>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</si>
  <si>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</si>
  <si>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</si>
  <si>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</si>
  <si>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</si>
  <si>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</si>
  <si>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</si>
  <si>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</si>
  <si>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</si>
  <si>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</si>
  <si>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</si>
  <si>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</si>
  <si>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</si>
  <si>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</si>
  <si>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</si>
  <si>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</si>
  <si>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</si>
  <si>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</si>
  <si>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</si>
  <si>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</si>
  <si>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</si>
  <si>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</si>
  <si>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</si>
  <si>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</si>
  <si>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</si>
  <si>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</si>
  <si>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</si>
  <si>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</si>
  <si>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</si>
  <si>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</si>
  <si>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</si>
  <si>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</si>
  <si>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</si>
  <si>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</si>
  <si>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</si>
  <si>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</si>
  <si>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</si>
  <si>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</si>
  <si>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</si>
  <si>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</si>
  <si>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</si>
  <si>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</si>
  <si>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</si>
  <si>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</si>
  <si>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</si>
  <si>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</si>
  <si>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</si>
  <si>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</si>
  <si>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</si>
  <si>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</si>
  <si>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</si>
  <si>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</si>
  <si>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</si>
  <si>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</si>
  <si>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</si>
  <si>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</si>
  <si>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</si>
  <si>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</si>
  <si>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</si>
  <si>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</si>
  <si>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</si>
  <si>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</si>
  <si>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</si>
  <si>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</si>
  <si>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</si>
  <si>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</si>
  <si>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</si>
  <si>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</si>
  <si>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</si>
  <si>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</si>
  <si>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</si>
  <si>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</si>
  <si>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</si>
  <si>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</si>
  <si>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</si>
  <si>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</si>
  <si>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</si>
  <si>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</si>
  <si>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</si>
  <si>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</si>
  <si>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</si>
  <si>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</si>
  <si>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</si>
  <si>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</si>
  <si>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</si>
  <si>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</si>
  <si>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</si>
  <si>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</si>
  <si>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</si>
  <si>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</si>
  <si>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</si>
  <si>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</si>
  <si>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</si>
  <si>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</si>
  <si>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</si>
  <si>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</si>
  <si>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</si>
  <si>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</si>
  <si>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</si>
  <si>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</si>
  <si>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</si>
  <si>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</si>
  <si>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</si>
  <si>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</si>
  <si>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</si>
  <si>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</si>
  <si>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</si>
  <si>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</si>
  <si>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</si>
  <si>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</si>
  <si>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</si>
  <si>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</si>
  <si>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</si>
  <si>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</si>
  <si>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</si>
  <si>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</si>
  <si>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</si>
  <si>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</si>
  <si>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</si>
  <si>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</si>
  <si>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</si>
  <si>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</si>
  <si>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</si>
  <si>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</si>
  <si>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</si>
  <si>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</si>
  <si>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</si>
  <si>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</si>
  <si>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</si>
  <si>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</si>
  <si>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</si>
  <si>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</si>
  <si>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</si>
  <si>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</si>
  <si>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</si>
  <si>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</si>
  <si>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</si>
  <si>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</si>
  <si>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</si>
  <si>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</si>
  <si>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</si>
  <si>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</si>
  <si>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</si>
  <si>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</si>
  <si>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</si>
  <si>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</si>
  <si>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</si>
  <si>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</si>
  <si>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</si>
  <si>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</si>
  <si>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</si>
  <si>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</si>
  <si>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</si>
  <si>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</si>
  <si>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</si>
  <si>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</si>
  <si>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</si>
  <si>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</si>
  <si>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</si>
  <si>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</si>
  <si>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</si>
  <si>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</si>
  <si>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</si>
  <si>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</si>
  <si>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</si>
  <si>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</si>
  <si>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</si>
  <si>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</si>
  <si>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</si>
  <si>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</si>
  <si>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</si>
  <si>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</si>
  <si>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</si>
  <si>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</si>
  <si>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</si>
  <si>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</si>
  <si>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</si>
  <si>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</si>
  <si>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</si>
  <si>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</si>
  <si>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</si>
  <si>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</si>
  <si>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</si>
  <si>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</si>
  <si>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</si>
  <si>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</si>
  <si>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</si>
  <si>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</si>
  <si>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</si>
  <si>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</si>
  <si>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</si>
  <si>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</si>
  <si>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</si>
  <si>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</si>
  <si>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</si>
  <si>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</si>
  <si>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</si>
  <si>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</si>
  <si>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</si>
  <si>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</si>
  <si>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</si>
  <si>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</si>
  <si>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</si>
  <si>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</si>
  <si>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</si>
  <si>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</si>
  <si>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</si>
  <si>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</si>
  <si>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</si>
  <si>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</si>
  <si>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</si>
  <si>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</si>
  <si>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</si>
  <si>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</si>
  <si>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</si>
  <si>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</si>
  <si>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</si>
  <si>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</si>
  <si>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</si>
  <si>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</si>
  <si>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</si>
  <si>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</si>
  <si>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</si>
  <si>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</si>
  <si>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</si>
  <si>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</si>
  <si>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</si>
  <si>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</si>
  <si>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</si>
  <si>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</si>
  <si>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</si>
  <si>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</si>
  <si>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</si>
  <si>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</si>
  <si>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</si>
  <si>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</si>
  <si>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</si>
  <si>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</si>
  <si>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</si>
  <si>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</si>
  <si>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</si>
  <si>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</si>
  <si>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</si>
  <si>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</si>
  <si>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</si>
  <si>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</si>
  <si>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</si>
  <si>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</si>
  <si>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</si>
  <si>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</si>
  <si>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</si>
  <si>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</si>
  <si>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</si>
  <si>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</si>
  <si>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</si>
  <si>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</si>
  <si>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</si>
  <si>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</si>
  <si>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</si>
  <si>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</si>
  <si>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</si>
  <si>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</si>
  <si>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</si>
  <si>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</si>
  <si>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</si>
  <si>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</si>
  <si>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</si>
  <si>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</si>
  <si>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</si>
  <si>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</si>
  <si>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</si>
  <si>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</si>
  <si>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</si>
  <si>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</si>
  <si>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</si>
  <si>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</si>
  <si>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</si>
  <si>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</si>
  <si>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</si>
  <si>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</si>
  <si>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</si>
  <si>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</si>
  <si>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</si>
  <si>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</si>
  <si>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</si>
  <si>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</si>
  <si>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</si>
  <si>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</si>
  <si>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</si>
  <si>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</si>
  <si>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</si>
  <si>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</si>
  <si>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</si>
  <si>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</si>
  <si>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</si>
  <si>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</si>
  <si>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</si>
  <si>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</si>
  <si>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</si>
  <si>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</si>
  <si>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</si>
  <si>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</si>
  <si>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</si>
  <si>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</si>
  <si>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</si>
  <si>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</si>
  <si>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</si>
  <si>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</si>
  <si>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</si>
  <si>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</si>
  <si>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</si>
  <si>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</si>
  <si>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</si>
  <si>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</si>
  <si>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</si>
  <si>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</si>
  <si>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</si>
  <si>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</si>
  <si>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</si>
  <si>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</si>
  <si>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</si>
  <si>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</si>
  <si>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</si>
  <si>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</si>
  <si>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</si>
  <si>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</si>
  <si>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</si>
  <si>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</si>
  <si>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</si>
  <si>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</si>
  <si>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</si>
  <si>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</si>
  <si>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</si>
  <si>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</si>
  <si>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</si>
  <si>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</si>
  <si>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</si>
  <si>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</si>
  <si>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</si>
  <si>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</si>
  <si>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</si>
  <si>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</si>
  <si>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</si>
  <si>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</si>
  <si>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</si>
  <si>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</si>
  <si>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</si>
  <si>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</si>
  <si>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</si>
  <si>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</si>
  <si>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</si>
  <si>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</si>
  <si>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</si>
  <si>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</si>
  <si>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</si>
  <si>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</si>
  <si>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</si>
  <si>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</si>
  <si>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</si>
  <si>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</si>
  <si>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</si>
  <si>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</si>
  <si>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</si>
  <si>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</si>
  <si>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</si>
  <si>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</si>
  <si>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</si>
  <si>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</si>
  <si>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</si>
  <si>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</si>
  <si>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</si>
  <si>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</si>
  <si>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</si>
  <si>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</si>
  <si>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</si>
  <si>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</si>
  <si>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</si>
  <si>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</si>
  <si>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</si>
  <si>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</si>
  <si>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</si>
  <si>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</si>
  <si>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</si>
  <si>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</si>
  <si>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</si>
  <si>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</si>
  <si>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</si>
  <si>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</si>
  <si>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</si>
  <si>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</si>
  <si>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</si>
  <si>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</si>
  <si>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</si>
  <si>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</si>
  <si>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</si>
  <si>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</si>
  <si>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</si>
  <si>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</si>
  <si>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</si>
  <si>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</si>
  <si>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</si>
  <si>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</si>
  <si>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</si>
  <si>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</si>
  <si>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</si>
  <si>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</si>
  <si>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</si>
  <si>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</si>
  <si>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</si>
  <si>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</si>
  <si>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</si>
  <si>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</si>
  <si>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</si>
  <si>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</si>
  <si>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</si>
  <si>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</si>
  <si>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</si>
  <si>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</si>
  <si>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</si>
  <si>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</si>
  <si>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</si>
  <si>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</si>
  <si>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</si>
  <si>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</si>
  <si>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</si>
  <si>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</si>
  <si>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</si>
  <si>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</si>
  <si>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</si>
  <si>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</si>
  <si>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</si>
  <si>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</si>
  <si>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</si>
  <si>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</si>
  <si>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</si>
  <si>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</si>
  <si>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</si>
  <si>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</si>
  <si>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</si>
  <si>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</si>
  <si>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</si>
  <si>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</si>
  <si>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</si>
  <si>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</si>
  <si>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</si>
  <si>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</si>
  <si>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</si>
  <si>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</si>
  <si>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</si>
  <si>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</si>
  <si>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</si>
  <si>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</si>
  <si>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</si>
  <si>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</si>
  <si>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</si>
  <si>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</si>
  <si>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</si>
  <si>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</si>
  <si>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</si>
  <si>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</si>
  <si>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</si>
  <si>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</si>
  <si>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</si>
  <si>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</si>
  <si>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</si>
  <si>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</si>
  <si>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</si>
  <si>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</si>
  <si>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</si>
  <si>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</si>
  <si>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</si>
  <si>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</si>
  <si>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</si>
  <si>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</si>
  <si>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</si>
  <si>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</si>
  <si>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</si>
  <si>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</si>
  <si>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</si>
  <si>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</si>
  <si>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</si>
  <si>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</si>
  <si>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</si>
  <si>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</si>
  <si>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</si>
  <si>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</si>
  <si>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</si>
  <si>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</si>
  <si>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</si>
  <si>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</si>
  <si>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</si>
  <si>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</si>
  <si>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</si>
  <si>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</si>
  <si>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</si>
  <si>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</si>
  <si>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</si>
  <si>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</si>
  <si>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</si>
  <si>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</si>
  <si>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</si>
  <si>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</si>
  <si>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</si>
  <si>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</si>
  <si>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</si>
  <si>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</si>
  <si>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</si>
  <si>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</si>
  <si>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</si>
  <si>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</si>
  <si>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</si>
  <si>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</si>
  <si>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</si>
  <si>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</si>
  <si>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</si>
  <si>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</si>
  <si>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</si>
  <si>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</si>
  <si>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</si>
  <si>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</si>
  <si>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</si>
  <si>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</si>
  <si>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</si>
  <si>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</si>
  <si>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</si>
  <si>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</si>
  <si>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</si>
  <si>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</si>
  <si>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</si>
  <si>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</si>
  <si>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</si>
  <si>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</si>
  <si>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</si>
  <si>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</si>
  <si>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</si>
  <si>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</si>
  <si>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</si>
  <si>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</si>
  <si>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</si>
  <si>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</si>
  <si>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</si>
  <si>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</si>
  <si>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</si>
  <si>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</si>
  <si>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</si>
  <si>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</si>
  <si>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</si>
  <si>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</si>
  <si>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</si>
  <si>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</si>
  <si>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</si>
  <si>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</si>
  <si>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</si>
  <si>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</si>
  <si>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</si>
  <si>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</si>
  <si>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</si>
  <si>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</si>
  <si>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</si>
  <si>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</si>
  <si>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</si>
  <si>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</si>
  <si>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</si>
  <si>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</si>
  <si>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</si>
  <si>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</si>
  <si>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</si>
  <si>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</si>
  <si>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</si>
  <si>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</si>
  <si>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</si>
  <si>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</si>
  <si>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</si>
  <si>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</si>
  <si>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</si>
  <si>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</si>
  <si>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</si>
  <si>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</si>
  <si>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</si>
  <si>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</si>
  <si>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</si>
  <si>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</si>
  <si>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</si>
  <si>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</si>
  <si>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</si>
  <si>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</si>
  <si>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</si>
  <si>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</si>
  <si>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</si>
  <si>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</si>
  <si>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</si>
  <si>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</si>
  <si>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</si>
  <si>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</si>
  <si>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</si>
  <si>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</si>
  <si>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</si>
  <si>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</si>
  <si>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</si>
  <si>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</si>
  <si>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</si>
  <si>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</si>
  <si>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</si>
  <si>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</si>
  <si>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</si>
  <si>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</si>
  <si>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</si>
  <si>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</si>
  <si>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</si>
  <si>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</si>
  <si>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</si>
  <si>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</si>
  <si>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</si>
  <si>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</si>
  <si>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</si>
  <si>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</si>
  <si>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</si>
  <si>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</si>
  <si>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</si>
  <si>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</si>
  <si>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</si>
  <si>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</si>
  <si>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</si>
  <si>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</si>
  <si>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</si>
  <si>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</si>
  <si>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</si>
  <si>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</si>
  <si>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</si>
  <si>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</si>
  <si>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</si>
  <si>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</si>
  <si>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</si>
  <si>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</si>
  <si>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</si>
  <si>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</si>
  <si>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</si>
  <si>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</si>
  <si>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</si>
  <si>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</si>
  <si>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</si>
  <si>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</si>
  <si>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</si>
  <si>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</si>
  <si>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</si>
  <si>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</si>
  <si>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</si>
  <si>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</si>
  <si>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</si>
  <si>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</si>
  <si>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</si>
  <si>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</si>
  <si>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</si>
  <si>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</si>
  <si>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</si>
  <si>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</si>
  <si>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</si>
  <si>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</si>
  <si>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</si>
  <si>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</si>
  <si>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</si>
  <si>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</si>
  <si>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</si>
  <si>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</si>
  <si>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</si>
  <si>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</si>
  <si>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</si>
  <si>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</si>
  <si>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</si>
  <si>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</si>
  <si>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</si>
  <si>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</si>
  <si>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</si>
  <si>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</si>
  <si>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</si>
  <si>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</si>
  <si>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</si>
  <si>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</si>
  <si>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</si>
  <si>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</si>
  <si>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</si>
  <si>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</si>
  <si>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</si>
  <si>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</si>
  <si>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</si>
  <si>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</si>
  <si>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</si>
  <si>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</si>
  <si>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</si>
  <si>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</si>
  <si>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</si>
  <si>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</si>
  <si>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</si>
  <si>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</si>
  <si>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</si>
  <si>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</si>
  <si>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</si>
  <si>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</si>
  <si>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</si>
  <si>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</si>
  <si>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</si>
  <si>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</si>
  <si>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</si>
  <si>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</si>
  <si>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</si>
  <si>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</si>
  <si>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</si>
  <si>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</si>
  <si>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</si>
  <si>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</si>
  <si>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</si>
  <si>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</si>
  <si>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</si>
  <si>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</si>
  <si>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</si>
  <si>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</si>
  <si>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</si>
  <si>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</si>
  <si>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</si>
  <si>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</si>
  <si>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</si>
  <si>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</si>
  <si>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</si>
  <si>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</si>
  <si>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</si>
  <si>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</si>
  <si>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</si>
  <si>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</si>
  <si>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</si>
  <si>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</si>
  <si>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</si>
  <si>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</si>
  <si>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</si>
  <si>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</si>
  <si>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</si>
  <si>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</si>
  <si>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</si>
  <si>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</si>
  <si>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</si>
  <si>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</si>
  <si>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</si>
  <si>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</si>
  <si>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</si>
  <si>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</si>
  <si>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</si>
  <si>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</si>
  <si>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</si>
  <si>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</si>
  <si>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</si>
  <si>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</si>
  <si>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</si>
  <si>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</si>
  <si>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</si>
  <si>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</si>
  <si>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</si>
  <si>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</si>
  <si>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</si>
  <si>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</si>
  <si>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</si>
  <si>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</si>
  <si>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</si>
  <si>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</si>
  <si>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</si>
  <si>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</si>
  <si>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</si>
  <si>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</si>
  <si>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</si>
  <si>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</si>
  <si>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</si>
  <si>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</si>
  <si>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</si>
  <si>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</si>
  <si>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</si>
  <si>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</si>
  <si>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</si>
  <si>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</si>
  <si>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</si>
  <si>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</si>
  <si>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</si>
  <si>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</si>
  <si>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</si>
  <si>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</si>
  <si>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</si>
  <si>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</si>
  <si>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</si>
  <si>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</si>
  <si>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</si>
  <si>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</si>
  <si>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</si>
  <si>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</si>
  <si>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</si>
  <si>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</si>
  <si>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</si>
  <si>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</si>
  <si>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</si>
  <si>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</si>
  <si>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</si>
  <si>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</si>
  <si>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</si>
  <si>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</si>
  <si>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</si>
  <si>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</si>
  <si>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</si>
  <si>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</si>
  <si>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</si>
  <si>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</si>
  <si>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</si>
  <si>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</si>
  <si>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</si>
  <si>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</si>
  <si>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</si>
  <si>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</si>
  <si>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</si>
  <si>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</si>
  <si>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</si>
  <si>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</si>
  <si>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</si>
  <si>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</si>
  <si>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</si>
  <si>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</si>
  <si>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</si>
  <si>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</si>
  <si>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</si>
  <si>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</si>
  <si>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</si>
  <si>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</si>
  <si>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</si>
  <si>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</si>
  <si>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</si>
  <si>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</si>
  <si>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</si>
  <si>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</si>
  <si>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</si>
  <si>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</si>
  <si>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</si>
  <si>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</si>
  <si>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</si>
  <si>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</si>
  <si>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</si>
  <si>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</si>
  <si>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</si>
  <si>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</si>
  <si>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</si>
  <si>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</si>
  <si>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</si>
  <si>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</si>
  <si>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</si>
  <si>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</si>
  <si>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</si>
  <si>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</si>
  <si>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</si>
  <si>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</si>
  <si>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</si>
  <si>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</si>
  <si>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</si>
  <si>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</si>
  <si>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</si>
  <si>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</si>
  <si>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</si>
  <si>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</si>
  <si>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</si>
  <si>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</si>
  <si>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</si>
  <si>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</si>
  <si>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</si>
  <si>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</si>
  <si>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</si>
  <si>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</si>
  <si>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</si>
  <si>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</si>
  <si>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</si>
  <si>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</si>
  <si>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</si>
  <si>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</si>
  <si>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</si>
  <si>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</si>
  <si>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</si>
  <si>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</si>
  <si>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</si>
  <si>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</si>
  <si>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</si>
  <si>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</si>
  <si>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</si>
  <si>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</si>
  <si>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</si>
  <si>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</si>
  <si>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</si>
  <si>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</si>
  <si>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</si>
  <si>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</si>
  <si>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</si>
  <si>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</si>
  <si>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</si>
  <si>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</si>
  <si>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</si>
  <si>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</si>
  <si>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</si>
  <si>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</si>
  <si>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</si>
  <si>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</si>
  <si>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</si>
  <si>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</si>
  <si>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</si>
  <si>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</si>
  <si>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</si>
  <si>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</si>
  <si>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</si>
  <si>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</si>
  <si>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</si>
  <si>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</si>
  <si>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</si>
  <si>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</si>
  <si>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</si>
  <si>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</si>
  <si>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</si>
  <si>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</si>
  <si>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</si>
  <si>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</si>
  <si>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</si>
  <si>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</si>
  <si>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</si>
  <si>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</si>
  <si>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</si>
  <si>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</si>
  <si>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</si>
  <si>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</si>
  <si>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</si>
  <si>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</si>
  <si>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</si>
  <si>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</si>
  <si>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</si>
  <si>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</si>
  <si>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</si>
  <si>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</si>
  <si>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</si>
  <si>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</si>
  <si>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</si>
  <si>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</si>
  <si>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</si>
  <si>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</si>
  <si>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</si>
  <si>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</si>
  <si>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</si>
  <si>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</si>
  <si>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</si>
  <si>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</si>
  <si>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</si>
  <si>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</si>
  <si>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</si>
  <si>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</si>
  <si>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</si>
  <si>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</si>
  <si>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</si>
  <si>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</si>
  <si>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</si>
  <si>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</si>
  <si>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</si>
  <si>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</si>
  <si>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</si>
  <si>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</si>
  <si>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</si>
  <si>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</si>
  <si>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</si>
  <si>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</si>
  <si>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</si>
  <si>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</si>
  <si>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</si>
  <si>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</si>
  <si>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</si>
  <si>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</si>
  <si>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</si>
  <si>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</si>
  <si>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</si>
  <si>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</si>
  <si>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</si>
  <si>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</si>
  <si>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</si>
  <si>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</si>
  <si>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</si>
  <si>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</si>
  <si>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</si>
  <si>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</si>
  <si>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</si>
  <si>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</si>
  <si>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</si>
  <si>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</si>
  <si>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</si>
  <si>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</si>
  <si>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</si>
  <si>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</si>
  <si>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</si>
  <si>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</si>
  <si>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</si>
  <si>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</si>
  <si>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</si>
  <si>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</si>
  <si>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</si>
  <si>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</si>
  <si>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</si>
  <si>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</si>
  <si>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</si>
  <si>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</si>
  <si>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</si>
  <si>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</si>
  <si>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</si>
  <si>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</si>
  <si>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</si>
  <si>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</si>
  <si>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</si>
  <si>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</si>
  <si>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</si>
  <si>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</si>
  <si>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</si>
  <si>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</si>
  <si>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</si>
  <si>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</si>
  <si>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</si>
  <si>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</si>
  <si>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</si>
  <si>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</si>
  <si>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</si>
  <si>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</si>
  <si>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</si>
  <si>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</si>
  <si>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</si>
  <si>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</si>
  <si>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</si>
  <si>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</si>
  <si>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</si>
  <si>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</si>
  <si>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</si>
  <si>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</si>
  <si>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</si>
  <si>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</si>
  <si>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</si>
  <si>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</si>
  <si>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</si>
  <si>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</si>
  <si>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</si>
  <si>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</si>
  <si>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</si>
  <si>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</si>
  <si>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</si>
  <si>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</si>
  <si>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</si>
  <si>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</si>
  <si>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</si>
  <si>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</si>
  <si>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</si>
  <si>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</si>
  <si>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</si>
  <si>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</si>
  <si>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</si>
  <si>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</si>
  <si>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</si>
  <si>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</si>
  <si>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</si>
  <si>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</si>
  <si>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</si>
  <si>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</si>
  <si>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</si>
  <si>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</si>
  <si>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</si>
  <si>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</si>
  <si>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</si>
  <si>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</si>
  <si>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</si>
  <si>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</si>
  <si>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</si>
  <si>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</si>
  <si>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</si>
  <si>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</si>
  <si>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</si>
  <si>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</si>
  <si>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</si>
  <si>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</si>
  <si>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</si>
  <si>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</si>
  <si>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</si>
  <si>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</si>
  <si>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</si>
  <si>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</si>
  <si>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</si>
  <si>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</si>
  <si>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</si>
  <si>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</si>
  <si>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</si>
  <si>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</si>
  <si>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</si>
  <si>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</si>
  <si>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</si>
  <si>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</si>
  <si>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</si>
  <si>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</si>
  <si>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</si>
  <si>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</si>
  <si>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</si>
  <si>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</si>
  <si>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</si>
  <si>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</si>
  <si>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</si>
  <si>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</si>
  <si>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</si>
  <si>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</si>
  <si>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</si>
  <si>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</si>
  <si>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</si>
  <si>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</si>
  <si>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</si>
  <si>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</si>
  <si>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</si>
  <si>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</si>
  <si>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</si>
  <si>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</si>
  <si>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</si>
  <si>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</si>
  <si>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</si>
  <si>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</si>
  <si>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</si>
  <si>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</si>
  <si>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</si>
  <si>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</si>
  <si>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</si>
  <si>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</si>
  <si>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</si>
  <si>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</si>
  <si>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</si>
  <si>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</si>
  <si>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</si>
  <si>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</si>
  <si>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</si>
  <si>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</si>
  <si>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</si>
  <si>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</si>
  <si>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</si>
  <si>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</si>
  <si>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</si>
  <si>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</si>
  <si>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</si>
  <si>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</si>
  <si>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</si>
  <si>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</si>
  <si>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</si>
  <si>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</si>
  <si>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</si>
  <si>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</si>
  <si>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</si>
  <si>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</si>
  <si>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</si>
  <si>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</si>
  <si>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</si>
  <si>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</si>
  <si>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</si>
  <si>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</si>
  <si>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</si>
  <si>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</si>
  <si>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</si>
  <si>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</si>
  <si>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</si>
  <si>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</si>
  <si>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</si>
  <si>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</si>
  <si>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</si>
  <si>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</si>
  <si>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</si>
  <si>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</si>
  <si>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</si>
  <si>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</si>
  <si>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</si>
  <si>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</si>
  <si>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</si>
  <si>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</si>
  <si>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</si>
  <si>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</si>
  <si>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</si>
  <si>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</si>
  <si>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</si>
  <si>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</si>
  <si>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</si>
  <si>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</si>
  <si>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</si>
  <si>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</si>
  <si>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</si>
  <si>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</si>
  <si>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</si>
  <si>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</si>
  <si>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</si>
  <si>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</si>
  <si>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</si>
  <si>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</si>
  <si>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</si>
  <si>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</si>
  <si>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</si>
  <si>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</si>
  <si>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</si>
  <si>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</si>
  <si>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</si>
  <si>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</si>
  <si>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</si>
  <si>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</si>
  <si>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</si>
  <si>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</si>
  <si>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</si>
  <si>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</si>
  <si>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</si>
  <si>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</si>
  <si>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</si>
  <si>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</si>
  <si>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</si>
  <si>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</si>
  <si>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</si>
  <si>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</si>
  <si>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</si>
  <si>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</si>
  <si>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</si>
  <si>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</si>
  <si>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</si>
  <si>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</si>
  <si>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</si>
  <si>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</si>
  <si>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</si>
  <si>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</si>
  <si>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</si>
  <si>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</si>
  <si>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</si>
  <si>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</si>
  <si>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</si>
  <si>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</si>
  <si>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</si>
  <si>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</si>
  <si>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</si>
  <si>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</si>
  <si>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</si>
  <si>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</si>
  <si>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</si>
  <si>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</si>
  <si>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</si>
  <si>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</si>
  <si>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</si>
  <si>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</si>
  <si>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</si>
  <si>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</si>
  <si>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</si>
  <si>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</si>
  <si>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</si>
  <si>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</si>
  <si>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</si>
  <si>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</si>
  <si>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</si>
  <si>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</si>
  <si>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</si>
  <si>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</si>
  <si>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</si>
  <si>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</si>
  <si>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</si>
  <si>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</si>
  <si>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</si>
  <si>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</si>
  <si>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</si>
  <si>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</si>
  <si>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</si>
  <si>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</si>
  <si>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</si>
  <si>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</si>
  <si>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</si>
  <si>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</si>
  <si>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</si>
  <si>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</si>
  <si>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</si>
  <si>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</si>
  <si>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</si>
  <si>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</si>
  <si>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</si>
  <si>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</si>
  <si>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</si>
  <si>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</si>
  <si>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</si>
  <si>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</si>
  <si>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</si>
  <si>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</si>
  <si>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</si>
  <si>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</si>
  <si>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</si>
  <si>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</si>
  <si>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</si>
  <si>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</si>
  <si>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</si>
  <si>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</si>
  <si>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</si>
  <si>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</si>
  <si>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</si>
  <si>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</si>
  <si>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</si>
  <si>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</si>
  <si>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</si>
  <si>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</si>
  <si>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</si>
  <si>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</si>
  <si>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</si>
  <si>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</si>
  <si>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</si>
  <si>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</si>
  <si>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</si>
  <si>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</si>
  <si>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</si>
  <si>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</si>
  <si>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</si>
  <si>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</si>
  <si>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</si>
  <si>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</si>
  <si>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</si>
  <si>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</si>
  <si>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</si>
  <si>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</si>
  <si>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</si>
  <si>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</si>
  <si>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</si>
  <si>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</si>
  <si>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</si>
  <si>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</si>
  <si>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</si>
  <si>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</si>
  <si>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</si>
  <si>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</si>
  <si>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</si>
  <si>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</si>
  <si>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</si>
  <si>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</si>
  <si>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</si>
  <si>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</si>
  <si>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</si>
  <si>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</si>
  <si>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</si>
  <si>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</si>
  <si>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</si>
  <si>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</si>
  <si>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</si>
  <si>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</si>
  <si>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</si>
  <si>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</si>
  <si>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</si>
  <si>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</si>
  <si>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</si>
  <si>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</si>
  <si>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</si>
  <si>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</si>
  <si>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</si>
  <si>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</si>
  <si>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</si>
  <si>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</si>
  <si>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</si>
  <si>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</si>
  <si>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</si>
  <si>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</si>
  <si>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</si>
  <si>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</si>
  <si>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</si>
  <si>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</si>
  <si>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</si>
  <si>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</si>
  <si>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</si>
  <si>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</si>
  <si>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</si>
  <si>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</si>
  <si>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</si>
  <si>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</si>
  <si>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</si>
  <si>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</si>
  <si>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</si>
  <si>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</si>
  <si>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</si>
  <si>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</si>
  <si>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</si>
  <si>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</si>
  <si>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</si>
  <si>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</si>
  <si>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</si>
  <si>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</si>
  <si>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</si>
  <si>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</si>
  <si>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</si>
  <si>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</si>
  <si>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</si>
  <si>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</si>
  <si>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</si>
  <si>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</si>
  <si>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</si>
  <si>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</si>
  <si>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</si>
  <si>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</si>
  <si>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</si>
  <si>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</si>
  <si>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</si>
  <si>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</si>
  <si>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</si>
  <si>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</si>
  <si>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</si>
  <si>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</si>
  <si>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</si>
  <si>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</si>
  <si>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</si>
  <si>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</si>
  <si>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</si>
  <si>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</si>
  <si>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</si>
  <si>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</si>
  <si>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</si>
  <si>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</si>
  <si>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</si>
  <si>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</si>
  <si>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</si>
  <si>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</si>
  <si>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</si>
  <si>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</si>
  <si>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</si>
  <si>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</si>
  <si>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</si>
  <si>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</si>
  <si>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</si>
  <si>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</si>
  <si>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</si>
  <si>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</si>
  <si>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</si>
  <si>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</si>
  <si>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</si>
  <si>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</si>
  <si>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</si>
  <si>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</si>
  <si>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</si>
  <si>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</si>
  <si>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</si>
  <si>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</si>
  <si>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</si>
  <si>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</si>
  <si>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</si>
  <si>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</si>
  <si>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</si>
  <si>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</si>
  <si>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</si>
  <si>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</si>
  <si>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</si>
  <si>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</si>
  <si>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</si>
  <si>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</si>
  <si>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</si>
  <si>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</si>
  <si>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</si>
  <si>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</si>
  <si>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</si>
  <si>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</si>
  <si>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</si>
  <si>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</si>
  <si>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</si>
  <si>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</si>
  <si>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</si>
  <si>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</si>
  <si>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</si>
  <si>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</si>
  <si>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</si>
  <si>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</si>
  <si>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</si>
  <si>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</si>
  <si>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</si>
  <si>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</si>
  <si>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</si>
  <si>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</si>
  <si>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</si>
  <si>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</si>
  <si>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</si>
  <si>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</si>
  <si>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</si>
  <si>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</si>
  <si>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</si>
  <si>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</si>
  <si>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</si>
  <si>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</si>
  <si>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</si>
  <si>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</si>
  <si>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</si>
  <si>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</si>
  <si>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</si>
  <si>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</si>
  <si>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</si>
  <si>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</si>
  <si>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</si>
  <si>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</si>
  <si>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</si>
  <si>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</si>
  <si>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</si>
  <si>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</si>
  <si>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</si>
  <si>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</si>
  <si>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</si>
  <si>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</si>
  <si>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</si>
  <si>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</si>
  <si>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</si>
  <si>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</si>
  <si>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</si>
  <si>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</si>
  <si>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</si>
  <si>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</si>
  <si>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</si>
  <si>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</si>
  <si>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</si>
  <si>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</si>
  <si>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</si>
  <si>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</si>
  <si>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</si>
  <si>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</si>
  <si>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</si>
  <si>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</si>
  <si>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</si>
  <si>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</si>
  <si>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</si>
  <si>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</si>
  <si>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</si>
  <si>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</si>
  <si>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</si>
  <si>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</si>
  <si>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</si>
  <si>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</si>
  <si>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</si>
  <si>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</si>
  <si>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</si>
  <si>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</si>
  <si>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</si>
  <si>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</si>
  <si>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</si>
  <si>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</si>
  <si>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</si>
  <si>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</si>
  <si>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</si>
  <si>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</si>
  <si>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</si>
  <si>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</si>
  <si>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</si>
  <si>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</si>
  <si>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</si>
  <si>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</si>
  <si>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</si>
  <si>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</si>
  <si>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</si>
  <si>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</si>
  <si>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</si>
  <si>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</si>
  <si>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</si>
  <si>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</si>
  <si>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</si>
  <si>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</si>
  <si>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</si>
  <si>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</si>
  <si>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</si>
  <si>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</si>
  <si>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</si>
  <si>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</si>
  <si>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</si>
  <si>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</si>
  <si>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</si>
  <si>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</si>
  <si>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</si>
  <si>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</si>
  <si>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</si>
  <si>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</si>
  <si>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</si>
  <si>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</si>
  <si>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</si>
  <si>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</si>
  <si>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</si>
  <si>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</si>
  <si>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</si>
  <si>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</si>
  <si>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</si>
  <si>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</si>
  <si>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</si>
  <si>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</si>
  <si>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</si>
  <si>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</si>
  <si>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</si>
  <si>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</si>
  <si>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</si>
  <si>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</si>
  <si>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</si>
  <si>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</si>
  <si>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</si>
  <si>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</si>
  <si>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</si>
  <si>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</si>
  <si>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</si>
  <si>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</si>
  <si>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</si>
  <si>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</si>
  <si>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</si>
  <si>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</si>
  <si>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</si>
  <si>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</si>
  <si>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</si>
  <si>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</si>
  <si>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</si>
  <si>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</si>
  <si>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</si>
  <si>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</si>
  <si>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</si>
  <si>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</si>
  <si>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</si>
  <si>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</si>
  <si>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</si>
  <si>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</si>
  <si>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</si>
  <si>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</si>
  <si>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</si>
  <si>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</si>
  <si>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</si>
  <si>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</si>
  <si>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</si>
  <si>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</si>
  <si>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</si>
  <si>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</si>
  <si>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</si>
  <si>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</si>
  <si>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</si>
  <si>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</si>
  <si>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</si>
  <si>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</si>
  <si>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</si>
  <si>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</si>
  <si>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</si>
  <si>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</si>
  <si>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</si>
  <si>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</si>
  <si>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</si>
  <si>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</si>
  <si>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</si>
  <si>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</si>
  <si>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</si>
  <si>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</si>
  <si>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</si>
  <si>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</si>
  <si>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</si>
  <si>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</si>
  <si>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</si>
  <si>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</si>
  <si>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</si>
  <si>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</si>
  <si>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</si>
  <si>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</si>
  <si>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</si>
  <si>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</si>
  <si>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</si>
  <si>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</si>
  <si>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</si>
  <si>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</si>
  <si>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</si>
  <si>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</si>
  <si>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</si>
  <si>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</si>
  <si>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</si>
  <si>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</si>
  <si>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</si>
  <si>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</si>
  <si>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</si>
  <si>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</si>
  <si>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</si>
  <si>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</si>
  <si>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</si>
  <si>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</si>
  <si>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</si>
  <si>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</si>
  <si>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</si>
  <si>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</si>
  <si>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</si>
  <si>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</si>
  <si>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</si>
  <si>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</si>
  <si>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</si>
  <si>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</si>
  <si>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</si>
  <si>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</si>
  <si>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</si>
  <si>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</si>
  <si>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</si>
  <si>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</si>
  <si>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</si>
  <si>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</si>
  <si>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</si>
  <si>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</si>
  <si>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</si>
  <si>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</si>
  <si>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</si>
  <si>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</si>
  <si>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</si>
  <si>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</si>
  <si>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</si>
  <si>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</si>
  <si>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</si>
  <si>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</si>
  <si>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</si>
  <si>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</si>
  <si>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</si>
  <si>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</si>
  <si>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</si>
  <si>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</si>
  <si>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</si>
  <si>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</si>
  <si>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</si>
  <si>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</si>
  <si>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</si>
  <si>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</si>
  <si>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</si>
  <si>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</si>
  <si>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</si>
  <si>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</si>
  <si>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</si>
  <si>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</si>
  <si>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</si>
  <si>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</si>
  <si>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</si>
  <si>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</si>
  <si>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</si>
  <si>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</si>
  <si>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</si>
  <si>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</si>
  <si>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</si>
  <si>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</si>
  <si>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</si>
  <si>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</si>
  <si>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</si>
  <si>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</si>
  <si>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</si>
  <si>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</si>
  <si>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</si>
  <si>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</si>
  <si>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</si>
  <si>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</si>
  <si>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</si>
  <si>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</si>
  <si>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</si>
  <si>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</si>
  <si>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</si>
  <si>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</si>
  <si>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</si>
  <si>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</si>
  <si>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</si>
  <si>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</si>
  <si>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</si>
  <si>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</si>
  <si>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</si>
  <si>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</si>
  <si>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</si>
  <si>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</si>
  <si>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</si>
  <si>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</si>
  <si>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</si>
  <si>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</si>
  <si>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</si>
  <si>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</si>
  <si>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</si>
  <si>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</si>
  <si>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</si>
  <si>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</si>
  <si>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</si>
  <si>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</si>
  <si>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</si>
  <si>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</si>
  <si>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</si>
  <si>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</si>
  <si>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</si>
  <si>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</si>
  <si>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</si>
  <si>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</si>
  <si>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</si>
  <si>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</si>
  <si>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</si>
  <si>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</si>
  <si>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</si>
  <si>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</si>
  <si>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</si>
  <si>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</si>
  <si>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</si>
  <si>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</si>
  <si>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</si>
  <si>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</si>
  <si>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</si>
  <si>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</si>
  <si>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</si>
  <si>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</si>
  <si>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</si>
  <si>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</si>
  <si>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</si>
  <si>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</si>
  <si>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</si>
  <si>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</si>
  <si>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</si>
  <si>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</si>
  <si>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</si>
  <si>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</si>
  <si>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</si>
  <si>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</si>
  <si>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</si>
  <si>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</si>
  <si>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</si>
  <si>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</si>
  <si>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</si>
  <si>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</si>
  <si>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</si>
  <si>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</si>
  <si>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</si>
  <si>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</si>
  <si>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</si>
  <si>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</si>
  <si>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</si>
  <si>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</si>
  <si>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</si>
  <si>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</si>
  <si>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</si>
  <si>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</si>
  <si>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</si>
  <si>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</si>
  <si>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</si>
  <si>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</si>
  <si>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</si>
  <si>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</si>
  <si>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</si>
  <si>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</si>
  <si>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</si>
  <si>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</si>
  <si>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</si>
  <si>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</si>
  <si>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</si>
  <si>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</si>
  <si>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</si>
  <si>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</si>
  <si>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</si>
  <si>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</si>
  <si>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</si>
  <si>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</si>
  <si>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</si>
  <si>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</si>
  <si>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</si>
  <si>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</si>
  <si>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</si>
  <si>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</si>
  <si>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</si>
  <si>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</si>
  <si>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</si>
  <si>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</si>
  <si>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</si>
  <si>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</si>
  <si>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</si>
  <si>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</si>
  <si>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</si>
  <si>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</si>
  <si>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</si>
  <si>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</si>
  <si>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</si>
  <si>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</si>
  <si>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</si>
  <si>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</si>
  <si>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</si>
  <si>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</si>
  <si>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</si>
  <si>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</si>
  <si>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</si>
  <si>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</si>
  <si>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</si>
  <si>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</si>
  <si>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</si>
  <si>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</si>
  <si>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</si>
  <si>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</si>
  <si>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</si>
  <si>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</si>
  <si>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</si>
  <si>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</si>
  <si>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</si>
  <si>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</si>
  <si>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</si>
  <si>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</si>
  <si>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</si>
  <si>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</si>
  <si>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</si>
  <si>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</si>
  <si>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</si>
  <si>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</si>
  <si>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</si>
  <si>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</si>
  <si>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</si>
  <si>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</si>
  <si>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</si>
  <si>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</si>
  <si>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</si>
  <si>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</si>
  <si>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</si>
  <si>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</si>
  <si>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</si>
  <si>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</si>
  <si>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</si>
  <si>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</si>
  <si>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</si>
  <si>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</si>
  <si>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</si>
  <si>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</si>
  <si>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</si>
  <si>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</si>
  <si>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</si>
  <si>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</si>
  <si>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</si>
  <si>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</si>
  <si>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</si>
  <si>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</si>
  <si>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</si>
  <si>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</si>
  <si>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</si>
  <si>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</si>
  <si>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</si>
  <si>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</si>
  <si>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</si>
  <si>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</si>
  <si>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</si>
  <si>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</si>
  <si>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</si>
  <si>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</si>
  <si>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</si>
  <si>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</si>
  <si>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</si>
  <si>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</si>
  <si>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</si>
  <si>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</si>
  <si>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</si>
  <si>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</si>
  <si>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</si>
  <si>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</si>
  <si>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</si>
  <si>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</si>
  <si>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</si>
  <si>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</si>
  <si>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</si>
  <si>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</si>
  <si>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</si>
  <si>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</si>
  <si>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</si>
  <si>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</si>
  <si>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</si>
  <si>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</si>
  <si>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</si>
  <si>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</si>
  <si>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</si>
  <si>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</si>
  <si>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</si>
  <si>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</si>
  <si>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</si>
  <si>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</si>
  <si>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</si>
  <si>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</si>
  <si>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</si>
  <si>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</si>
  <si>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</si>
  <si>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</si>
  <si>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</si>
  <si>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</si>
  <si>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</si>
  <si>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</si>
  <si>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</si>
  <si>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</si>
  <si>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</si>
  <si>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</si>
  <si>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</si>
  <si>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</si>
  <si>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</si>
  <si>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</si>
  <si>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</si>
  <si>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</si>
  <si>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</si>
  <si>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</si>
  <si>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</si>
  <si>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</si>
  <si>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</si>
  <si>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</si>
  <si>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</si>
  <si>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</si>
  <si>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</si>
  <si>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</si>
  <si>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</si>
  <si>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</si>
  <si>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</si>
  <si>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</si>
  <si>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</si>
  <si>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</si>
  <si>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</si>
  <si>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</si>
  <si>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</si>
  <si>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</si>
  <si>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</si>
  <si>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</si>
  <si>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</si>
  <si>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</si>
  <si>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</si>
  <si>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</si>
  <si>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</si>
  <si>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</si>
  <si>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</si>
  <si>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</si>
  <si>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</si>
  <si>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</si>
  <si>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</si>
  <si>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</si>
  <si>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</si>
  <si>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</si>
  <si>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</si>
  <si>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</si>
  <si>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</si>
  <si>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</si>
  <si>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</si>
  <si>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</si>
  <si>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</si>
  <si>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</si>
  <si>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</si>
  <si>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</si>
  <si>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</si>
  <si>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</si>
  <si>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</si>
  <si>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</si>
  <si>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</si>
  <si>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</si>
  <si>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</si>
  <si>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</si>
  <si>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</si>
  <si>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</si>
  <si>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</si>
  <si>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</si>
  <si>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</si>
  <si>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</si>
  <si>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</si>
  <si>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</si>
  <si>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</si>
  <si>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</si>
  <si>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</si>
  <si>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</si>
  <si>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</si>
  <si>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</si>
  <si>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</si>
  <si>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</si>
  <si>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</si>
  <si>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</si>
  <si>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</si>
  <si>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</si>
  <si>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</si>
  <si>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</si>
  <si>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</si>
  <si>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</si>
  <si>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</si>
  <si>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</si>
  <si>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</si>
  <si>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</si>
  <si>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</si>
  <si>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</si>
  <si>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</si>
  <si>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</si>
  <si>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</si>
  <si>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</si>
  <si>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</si>
  <si>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</si>
  <si>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</si>
  <si>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</si>
  <si>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</si>
  <si>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</si>
  <si>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</si>
  <si>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</si>
  <si>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</si>
  <si>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</si>
  <si>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</si>
  <si>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</si>
  <si>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</si>
  <si>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</si>
  <si>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</si>
  <si>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</si>
  <si>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</si>
  <si>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</si>
  <si>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</si>
  <si>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</si>
  <si>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</si>
  <si>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</si>
  <si>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</si>
  <si>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</si>
  <si>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</si>
  <si>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</si>
  <si>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</si>
  <si>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</si>
  <si>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</si>
  <si>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</si>
  <si>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</si>
  <si>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</si>
  <si>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</si>
  <si>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</si>
  <si>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</si>
  <si>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</si>
  <si>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</si>
  <si>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</si>
  <si>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</si>
  <si>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</si>
  <si>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</si>
  <si>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</si>
  <si>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</si>
  <si>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</si>
  <si>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</si>
  <si>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</si>
  <si>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</si>
  <si>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</si>
  <si>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</si>
  <si>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</si>
  <si>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</si>
  <si>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</si>
  <si>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</si>
  <si>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</si>
  <si>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</si>
  <si>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</si>
  <si>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</si>
  <si>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</si>
  <si>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</si>
  <si>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</si>
  <si>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</si>
  <si>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</si>
  <si>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</si>
  <si>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</si>
  <si>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</si>
  <si>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</si>
  <si>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</si>
  <si>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</si>
  <si>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</si>
  <si>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</si>
  <si>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</si>
  <si>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</si>
  <si>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</si>
  <si>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</si>
  <si>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</si>
  <si>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</si>
  <si>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</si>
  <si>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</si>
  <si>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</si>
  <si>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</si>
  <si>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</si>
  <si>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</si>
  <si>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</si>
  <si>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</si>
  <si>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</si>
  <si>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</si>
  <si>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</si>
  <si>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</si>
  <si>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</si>
  <si>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</si>
  <si>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</si>
  <si>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</si>
  <si>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</si>
  <si>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</si>
  <si>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</si>
  <si>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</si>
  <si>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</si>
  <si>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</si>
  <si>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</si>
  <si>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</si>
  <si>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</si>
  <si>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</si>
  <si>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</si>
  <si>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</si>
  <si>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</si>
  <si>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</si>
  <si>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</si>
  <si>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</si>
  <si>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</si>
  <si>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</si>
  <si>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</si>
  <si>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</si>
  <si>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</si>
  <si>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</si>
  <si>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</si>
  <si>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</si>
  <si>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</si>
  <si>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</si>
  <si>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</si>
  <si>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</si>
  <si>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</si>
  <si>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</si>
  <si>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</si>
  <si>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</si>
  <si>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</si>
  <si>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</si>
  <si>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</si>
  <si>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</si>
  <si>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</si>
  <si>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</si>
  <si>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</si>
  <si>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</si>
  <si>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</si>
  <si>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</si>
  <si>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</si>
  <si>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</si>
  <si>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</si>
  <si>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</si>
  <si>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</si>
  <si>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</si>
  <si>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</si>
  <si>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</si>
  <si>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</si>
  <si>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</si>
  <si>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</si>
  <si>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</si>
  <si>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</si>
  <si>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</si>
  <si>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</si>
  <si>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</si>
  <si>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</si>
  <si>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</si>
  <si>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</si>
  <si>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</si>
  <si>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</si>
  <si>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</si>
  <si>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</si>
  <si>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</si>
  <si>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</si>
  <si>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</si>
  <si>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</si>
  <si>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</si>
  <si>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</si>
  <si>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</si>
  <si>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</si>
  <si>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</si>
  <si>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</si>
  <si>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</si>
  <si>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</si>
  <si>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</si>
  <si>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</si>
  <si>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</si>
  <si>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</si>
  <si>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</si>
  <si>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</si>
  <si>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</si>
  <si>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</si>
  <si>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</si>
  <si>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</si>
  <si>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</si>
  <si>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</si>
  <si>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</si>
  <si>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</si>
  <si>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</si>
  <si>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</si>
  <si>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</si>
  <si>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</si>
  <si>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</si>
  <si>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</si>
  <si>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</si>
  <si>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</si>
  <si>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</si>
  <si>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</si>
  <si>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</si>
  <si>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</si>
  <si>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</si>
  <si>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</si>
  <si>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</si>
  <si>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</si>
  <si>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</si>
  <si>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</si>
  <si>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</si>
  <si>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</si>
  <si>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</si>
  <si>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</si>
  <si>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</si>
  <si>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</si>
  <si>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</si>
  <si>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</si>
  <si>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</si>
  <si>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</si>
  <si>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</si>
  <si>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</si>
  <si>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</si>
  <si>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</si>
  <si>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</si>
  <si>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</si>
  <si>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</si>
  <si>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</si>
  <si>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</si>
  <si>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</si>
  <si>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</si>
  <si>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</si>
  <si>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</si>
  <si>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</si>
  <si>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</si>
  <si>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</si>
  <si>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</si>
  <si>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</si>
  <si>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</si>
  <si>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</si>
  <si>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</si>
  <si>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</si>
  <si>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</si>
  <si>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</si>
  <si>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</si>
  <si>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</si>
  <si>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</si>
  <si>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</si>
  <si>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</si>
  <si>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</si>
  <si>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</si>
  <si>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</si>
  <si>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</si>
  <si>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</si>
  <si>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</si>
  <si>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</si>
  <si>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</si>
  <si>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</si>
  <si>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</si>
  <si>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</si>
  <si>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</si>
  <si>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</si>
  <si>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</si>
  <si>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</si>
  <si>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</si>
  <si>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</si>
  <si>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</si>
  <si>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</si>
  <si>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</si>
  <si>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</si>
  <si>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</si>
  <si>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</si>
  <si>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</si>
  <si>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</si>
  <si>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</si>
  <si>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</si>
  <si>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</si>
  <si>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</si>
  <si>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</si>
  <si>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</si>
  <si>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</si>
  <si>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</si>
  <si>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</si>
  <si>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</si>
  <si>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</si>
  <si>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</si>
  <si>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</si>
  <si>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</si>
  <si>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</si>
  <si>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</si>
  <si>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</si>
  <si>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</si>
  <si>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</si>
  <si>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</si>
  <si>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</si>
  <si>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</si>
  <si>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</si>
  <si>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</si>
  <si>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</si>
  <si>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</si>
  <si>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</si>
  <si>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</si>
  <si>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</si>
  <si>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</si>
  <si>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</si>
  <si>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</si>
  <si>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</si>
  <si>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</si>
  <si>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</si>
  <si>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</si>
  <si>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</si>
  <si>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</si>
  <si>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</si>
  <si>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</si>
  <si>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</si>
  <si>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</si>
  <si>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</si>
  <si>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</si>
  <si>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</si>
  <si>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</si>
  <si>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</si>
  <si>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</si>
  <si>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</si>
  <si>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</si>
  <si>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</si>
  <si>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</si>
  <si>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</si>
  <si>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</si>
  <si>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</si>
  <si>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</si>
  <si>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</si>
  <si>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</si>
  <si>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</si>
  <si>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</si>
  <si>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</si>
  <si>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</si>
  <si>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</si>
  <si>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</si>
  <si>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</si>
  <si>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</si>
  <si>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</si>
  <si>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</si>
  <si>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</si>
  <si>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</si>
  <si>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</si>
  <si>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</si>
  <si>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</si>
  <si>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</si>
  <si>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</si>
  <si>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</si>
  <si>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</si>
  <si>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</si>
  <si>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</si>
  <si>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</si>
  <si>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</si>
  <si>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</si>
  <si>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</si>
  <si>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</si>
  <si>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</si>
  <si>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</si>
  <si>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</si>
  <si>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</si>
  <si>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</si>
  <si>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</si>
  <si>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</si>
  <si>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</si>
  <si>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</si>
  <si>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</si>
  <si>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</si>
  <si>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</si>
  <si>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</si>
  <si>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</si>
  <si>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</si>
  <si>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</si>
  <si>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</si>
  <si>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</si>
  <si>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</si>
  <si>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</si>
  <si>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</si>
  <si>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</si>
  <si>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</si>
  <si>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</si>
  <si>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</si>
  <si>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</si>
  <si>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</si>
  <si>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</si>
  <si>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</si>
  <si>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</si>
  <si>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</si>
  <si>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</si>
  <si>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</si>
  <si>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</si>
  <si>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</si>
  <si>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</si>
  <si>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</si>
  <si>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</si>
  <si>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</si>
  <si>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</si>
  <si>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</si>
  <si>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</si>
  <si>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</si>
  <si>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</si>
  <si>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</si>
  <si>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</si>
  <si>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</si>
  <si>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</si>
  <si>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</si>
  <si>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</si>
  <si>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</si>
  <si>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</si>
  <si>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</si>
  <si>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</si>
  <si>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</si>
  <si>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</si>
  <si>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</si>
  <si>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</si>
  <si>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</si>
  <si>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</si>
  <si>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</si>
  <si>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</si>
  <si>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</si>
  <si>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</si>
  <si>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</si>
  <si>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</si>
  <si>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</si>
  <si>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</si>
  <si>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</si>
  <si>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</si>
  <si>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</si>
  <si>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</si>
  <si>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</si>
  <si>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</si>
  <si>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</si>
  <si>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</si>
  <si>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</si>
  <si>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</si>
  <si>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</si>
  <si>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</si>
  <si>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</si>
  <si>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</si>
  <si>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</si>
  <si>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</si>
  <si>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</si>
  <si>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</si>
  <si>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</si>
  <si>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</si>
  <si>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</si>
  <si>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</si>
  <si>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</si>
  <si>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</si>
  <si>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</si>
  <si>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</si>
  <si>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</si>
  <si>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</si>
  <si>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</si>
  <si>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</si>
  <si>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</si>
  <si>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</si>
  <si>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</si>
  <si>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</si>
  <si>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</si>
  <si>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</si>
  <si>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</si>
  <si>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</si>
  <si>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</si>
  <si>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</si>
  <si>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</si>
  <si>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</si>
  <si>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</si>
  <si>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</si>
  <si>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</si>
  <si>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</si>
  <si>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</si>
  <si>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</si>
  <si>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</si>
  <si>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</si>
  <si>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</si>
  <si>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</si>
  <si>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</si>
  <si>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</si>
  <si>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</si>
  <si>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</si>
  <si>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</si>
  <si>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</si>
  <si>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</si>
  <si>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</si>
  <si>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</si>
  <si>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</si>
  <si>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</si>
  <si>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</si>
  <si>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</si>
  <si>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</si>
  <si>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</si>
  <si>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</si>
  <si>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</si>
  <si>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</si>
  <si>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</si>
  <si>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</si>
  <si>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</si>
  <si>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</si>
  <si>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</si>
  <si>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</si>
  <si>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</si>
  <si>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</si>
  <si>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</si>
  <si>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</si>
  <si>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</si>
  <si>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</si>
  <si>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</si>
  <si>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</si>
  <si>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</si>
  <si>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</si>
  <si>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</si>
  <si>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</si>
  <si>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</si>
  <si>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</si>
  <si>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</si>
  <si>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</si>
  <si>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</si>
  <si>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</si>
  <si>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</si>
  <si>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</si>
  <si>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</si>
  <si>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</si>
  <si>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</si>
  <si>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</si>
  <si>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</si>
  <si>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</si>
  <si>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</si>
  <si>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</si>
  <si>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</si>
  <si>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</si>
  <si>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</si>
  <si>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</si>
  <si>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</si>
  <si>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</si>
  <si>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</si>
  <si>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</si>
  <si>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</si>
  <si>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</si>
  <si>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</si>
  <si>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</si>
  <si>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</si>
  <si>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</si>
  <si>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</si>
  <si>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</si>
  <si>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</si>
  <si>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</si>
  <si>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</si>
  <si>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</si>
  <si>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</si>
  <si>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</si>
  <si>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</si>
  <si>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</si>
  <si>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</si>
  <si>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</si>
  <si>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</si>
  <si>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</si>
  <si>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</si>
  <si>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</si>
  <si>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</si>
  <si>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</si>
  <si>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</si>
  <si>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</si>
  <si>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</si>
  <si>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</si>
  <si>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</si>
  <si>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</si>
  <si>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</si>
  <si>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</si>
  <si>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</si>
  <si>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</si>
  <si>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</si>
  <si>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</si>
  <si>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</si>
  <si>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</si>
  <si>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</si>
  <si>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</si>
  <si>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</si>
  <si>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</si>
  <si>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</si>
  <si>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</si>
  <si>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</si>
  <si>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</si>
  <si>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</si>
  <si>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</si>
  <si>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</si>
  <si>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</si>
  <si>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</si>
  <si>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</si>
  <si>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</si>
  <si>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</si>
  <si>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</si>
  <si>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</si>
  <si>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</si>
  <si>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</si>
  <si>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</si>
  <si>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</si>
  <si>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</si>
  <si>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</si>
  <si>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</si>
  <si>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</si>
  <si>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</si>
  <si>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</si>
  <si>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</si>
  <si>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</si>
  <si>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</si>
  <si>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</si>
  <si>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</si>
  <si>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</si>
  <si>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</si>
  <si>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</si>
  <si>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</si>
  <si>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</si>
  <si>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</si>
  <si>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</si>
  <si>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</si>
  <si>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</si>
  <si>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</si>
  <si>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</si>
  <si>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</si>
  <si>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</si>
  <si>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</si>
  <si>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</si>
  <si>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</si>
  <si>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</si>
  <si>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</si>
  <si>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</si>
  <si>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</si>
  <si>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</si>
  <si>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</si>
  <si>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</si>
  <si>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</si>
  <si>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</si>
  <si>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</si>
  <si>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</si>
  <si>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</si>
  <si>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</si>
  <si>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</si>
  <si>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</si>
  <si>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</si>
  <si>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</si>
  <si>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</si>
  <si>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</si>
  <si>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</si>
  <si>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</si>
  <si>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</si>
  <si>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</si>
  <si>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</si>
  <si>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</si>
  <si>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</si>
  <si>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</si>
  <si>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</si>
  <si>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</si>
  <si>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</si>
  <si>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</si>
  <si>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</si>
  <si>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</si>
  <si>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</si>
  <si>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</si>
  <si>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</si>
  <si>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</si>
  <si>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</si>
  <si>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</si>
  <si>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</si>
  <si>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</si>
  <si>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</si>
  <si>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</si>
  <si>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</si>
  <si>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</si>
  <si>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</si>
  <si>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</si>
  <si>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</si>
  <si>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</si>
  <si>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</si>
  <si>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</si>
  <si>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</si>
  <si>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</si>
  <si>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</si>
  <si>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</si>
  <si>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</si>
  <si>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</si>
  <si>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</si>
  <si>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</si>
  <si>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</si>
  <si>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</si>
  <si>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</si>
  <si>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</si>
  <si>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</si>
  <si>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</si>
  <si>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</si>
  <si>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</si>
  <si>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</si>
  <si>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</si>
  <si>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</si>
  <si>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</si>
  <si>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</si>
  <si>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</si>
  <si>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</si>
  <si>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</si>
  <si>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</si>
  <si>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</si>
  <si>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</si>
  <si>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</si>
  <si>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</si>
  <si>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</si>
  <si>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</si>
  <si>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</si>
  <si>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</si>
  <si>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</si>
  <si>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</si>
  <si>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</si>
  <si>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</si>
  <si>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</si>
  <si>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</si>
  <si>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</si>
  <si>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</si>
  <si>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</si>
  <si>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</si>
  <si>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</si>
  <si>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</si>
  <si>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</si>
  <si>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</si>
  <si>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</si>
  <si>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</si>
  <si>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</si>
  <si>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</si>
  <si>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</si>
  <si>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</si>
  <si>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</si>
  <si>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</si>
  <si>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</si>
  <si>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</si>
  <si>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</si>
  <si>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</si>
  <si>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</si>
  <si>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</si>
  <si>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</si>
  <si>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</si>
  <si>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</si>
  <si>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</si>
  <si>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</si>
  <si>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</si>
  <si>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</si>
  <si>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</si>
  <si>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</si>
  <si>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</si>
  <si>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</si>
  <si>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</si>
  <si>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</si>
  <si>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</si>
  <si>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</si>
  <si>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</si>
  <si>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</si>
  <si>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</si>
  <si>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</si>
  <si>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</si>
  <si>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</si>
  <si>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</si>
  <si>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</si>
  <si>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</si>
  <si>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</si>
  <si>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</si>
  <si>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</si>
  <si>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</si>
  <si>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</si>
  <si>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</si>
  <si>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</si>
  <si>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</si>
  <si>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</si>
  <si>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</si>
  <si>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</si>
  <si>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</si>
  <si>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</si>
  <si>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</si>
  <si>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</si>
  <si>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</si>
  <si>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</si>
  <si>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</si>
  <si>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</si>
  <si>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</si>
  <si>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</si>
  <si>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</si>
  <si>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</si>
  <si>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</si>
  <si>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</si>
  <si>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</si>
  <si>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</si>
  <si>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</si>
  <si>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</si>
  <si>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</si>
  <si>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</si>
  <si>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</si>
  <si>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</si>
  <si>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</si>
  <si>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</si>
  <si>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</si>
  <si>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</si>
  <si>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</si>
  <si>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</si>
  <si>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</si>
  <si>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</si>
  <si>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</si>
  <si>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</si>
  <si>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</si>
  <si>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</si>
  <si>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</si>
  <si>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</si>
  <si>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</si>
  <si>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</si>
  <si>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</si>
  <si>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</si>
  <si>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</si>
  <si>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</si>
  <si>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</si>
  <si>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</si>
  <si>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</si>
  <si>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</si>
  <si>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</si>
  <si>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</si>
  <si>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</si>
  <si>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</si>
  <si>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</si>
  <si>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</si>
  <si>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</si>
  <si>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</si>
  <si>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</si>
  <si>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</si>
  <si>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</si>
  <si>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</si>
  <si>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</si>
  <si>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</si>
  <si>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</si>
  <si>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</si>
  <si>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</si>
  <si>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</si>
  <si>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</si>
  <si>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</si>
  <si>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</si>
  <si>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</si>
  <si>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</si>
  <si>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</si>
  <si>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</si>
  <si>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</si>
  <si>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</si>
  <si>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</si>
  <si>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</si>
  <si>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</si>
  <si>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</si>
  <si>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</si>
  <si>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</si>
  <si>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</si>
  <si>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</si>
  <si>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</si>
  <si>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</si>
  <si>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</si>
  <si>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</si>
  <si>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</si>
  <si>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</si>
  <si>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</si>
  <si>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</si>
  <si>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</si>
  <si>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</si>
  <si>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</si>
  <si>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</si>
  <si>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</si>
  <si>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</si>
  <si>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</si>
  <si>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</si>
  <si>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</si>
  <si>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</si>
  <si>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</si>
  <si>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</si>
  <si>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</si>
  <si>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</si>
  <si>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</si>
  <si>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</si>
  <si>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</si>
  <si>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</si>
  <si>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</si>
  <si>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</si>
  <si>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</si>
  <si>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</si>
  <si>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</si>
  <si>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</si>
  <si>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</si>
  <si>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</si>
  <si>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</si>
  <si>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</si>
  <si>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</si>
  <si>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</si>
  <si>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</si>
  <si>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</si>
  <si>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</si>
  <si>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</si>
  <si>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</si>
  <si>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</si>
  <si>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</si>
  <si>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</si>
  <si>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</si>
  <si>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</si>
  <si>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</si>
  <si>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</si>
  <si>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</si>
  <si>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</si>
  <si>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</si>
  <si>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</si>
  <si>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</si>
  <si>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</si>
  <si>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</si>
  <si>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</si>
  <si>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</si>
  <si>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</si>
  <si>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</si>
  <si>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</si>
  <si>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</si>
  <si>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</si>
  <si>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</si>
  <si>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</si>
  <si>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</si>
  <si>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</si>
  <si>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</si>
  <si>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</si>
  <si>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</si>
  <si>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</si>
  <si>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</si>
  <si>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</si>
  <si>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</si>
  <si>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</si>
  <si>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</si>
  <si>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</si>
  <si>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</si>
  <si>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</si>
  <si>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</si>
  <si>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</si>
  <si>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</si>
  <si>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</si>
  <si>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</si>
  <si>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</si>
  <si>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</si>
  <si>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</si>
  <si>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</si>
  <si>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</si>
  <si>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</si>
  <si>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</si>
  <si>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</si>
  <si>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</si>
  <si>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</si>
  <si>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</si>
  <si>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</si>
  <si>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</si>
  <si>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</si>
  <si>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</si>
  <si>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</si>
  <si>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</si>
  <si>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</si>
  <si>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</si>
  <si>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</si>
  <si>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</si>
  <si>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</si>
  <si>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</si>
  <si>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</si>
  <si>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</si>
  <si>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</si>
  <si>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</si>
  <si>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</si>
  <si>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</si>
  <si>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</si>
  <si>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</si>
  <si>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</si>
  <si>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</si>
  <si>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</si>
  <si>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</si>
  <si>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</si>
  <si>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</si>
  <si>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</si>
  <si>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</si>
  <si>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</si>
  <si>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</si>
  <si>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</si>
  <si>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</si>
  <si>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</si>
  <si>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</si>
  <si>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</si>
  <si>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</si>
  <si>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</si>
  <si>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</si>
  <si>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</si>
  <si>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</si>
  <si>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</si>
  <si>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</si>
  <si>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</si>
  <si>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</si>
  <si>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</si>
  <si>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</si>
  <si>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</si>
  <si>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</si>
  <si>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</si>
  <si>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</si>
  <si>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</si>
  <si>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</si>
  <si>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</si>
  <si>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</si>
  <si>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</si>
  <si>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</si>
  <si>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</si>
  <si>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</si>
  <si>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</si>
  <si>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</si>
  <si>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</si>
  <si>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</si>
  <si>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</si>
  <si>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</si>
  <si>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</si>
  <si>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</si>
  <si>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</si>
  <si>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</si>
  <si>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</si>
  <si>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</si>
  <si>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</si>
  <si>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</si>
  <si>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</si>
  <si>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</si>
  <si>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</si>
  <si>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</si>
  <si>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</si>
  <si>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</si>
  <si>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</si>
  <si>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</si>
  <si>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</si>
  <si>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</si>
  <si>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</si>
  <si>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</si>
  <si>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</si>
  <si>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</si>
  <si>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</si>
  <si>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</si>
  <si>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</si>
  <si>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</si>
  <si>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</si>
  <si>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</si>
  <si>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</si>
  <si>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</si>
  <si>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</si>
  <si>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</si>
  <si>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</si>
  <si>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</si>
  <si>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</si>
  <si>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</si>
  <si>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</si>
  <si>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</si>
  <si>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</si>
  <si>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</si>
  <si>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</si>
  <si>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</si>
  <si>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</si>
  <si>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</si>
  <si>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</si>
  <si>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</si>
  <si>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</si>
  <si>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</si>
  <si>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</si>
  <si>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</si>
  <si>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</si>
  <si>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</si>
  <si>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</si>
  <si>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</si>
  <si>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</si>
  <si>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</si>
  <si>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</si>
  <si>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</si>
  <si>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</si>
  <si>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</si>
  <si>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</si>
  <si>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</si>
  <si>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</si>
  <si>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</si>
  <si>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</si>
  <si>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</si>
  <si>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</si>
  <si>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</si>
  <si>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</si>
  <si>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</si>
  <si>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</si>
  <si>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</si>
  <si>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</si>
  <si>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</si>
  <si>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</si>
  <si>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</si>
  <si>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</si>
  <si>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</si>
  <si>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</si>
  <si>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</si>
  <si>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</si>
  <si>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</si>
  <si>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</si>
  <si>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</si>
  <si>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</si>
  <si>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</si>
  <si>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</si>
  <si>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</si>
  <si>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</si>
  <si>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</si>
  <si>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</si>
  <si>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</si>
  <si>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</si>
  <si>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</si>
  <si>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</si>
  <si>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</si>
  <si>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</si>
  <si>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</si>
  <si>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</si>
  <si>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</si>
  <si>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</si>
  <si>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</si>
  <si>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</si>
  <si>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</si>
  <si>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</si>
  <si>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</si>
  <si>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</si>
  <si>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</si>
  <si>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</si>
  <si>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</si>
  <si>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</si>
  <si>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</si>
  <si>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</si>
  <si>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</si>
  <si>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</si>
  <si>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</si>
  <si>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</si>
  <si>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</si>
  <si>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</si>
  <si>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</si>
  <si>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</si>
  <si>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</si>
  <si>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</si>
  <si>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</si>
  <si>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</si>
  <si>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</si>
  <si>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</si>
  <si>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</si>
  <si>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</si>
  <si>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</si>
  <si>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</si>
  <si>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</si>
  <si>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</si>
  <si>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</si>
  <si>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</si>
  <si>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</si>
  <si>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</si>
  <si>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</si>
  <si>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</si>
  <si>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</si>
  <si>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</si>
  <si>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</si>
  <si>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</si>
  <si>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</si>
  <si>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</si>
  <si>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</si>
  <si>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</si>
  <si>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</si>
  <si>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</si>
  <si>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</si>
  <si>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</si>
  <si>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</si>
  <si>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</si>
  <si>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</si>
  <si>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</si>
  <si>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</si>
  <si>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</si>
  <si>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</si>
  <si>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</si>
  <si>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</si>
  <si>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</si>
  <si>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</si>
  <si>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</si>
  <si>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</si>
  <si>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</si>
  <si>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</si>
  <si>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</si>
  <si>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</si>
  <si>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</si>
  <si>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</si>
  <si>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</si>
  <si>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</si>
  <si>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</si>
  <si>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</si>
  <si>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</si>
  <si>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</si>
  <si>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</si>
  <si>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</si>
  <si>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</si>
  <si>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</si>
  <si>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</si>
  <si>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</si>
  <si>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</si>
  <si>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</si>
  <si>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</si>
  <si>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</si>
  <si>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</si>
  <si>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</si>
  <si>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</si>
  <si>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</si>
  <si>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</si>
  <si>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</si>
  <si>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</si>
  <si>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</si>
  <si>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</si>
  <si>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</si>
  <si>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</si>
  <si>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</si>
  <si>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</si>
  <si>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</si>
  <si>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</si>
  <si>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</si>
  <si>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</si>
  <si>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</si>
  <si>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</si>
  <si>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</si>
  <si>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</si>
  <si>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</si>
  <si>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</si>
  <si>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</si>
  <si>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</si>
  <si>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</si>
  <si>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</si>
  <si>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</si>
  <si>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</si>
  <si>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</si>
  <si>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</si>
  <si>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</si>
  <si>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</si>
  <si>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</si>
  <si>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</si>
  <si>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</si>
  <si>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</si>
  <si>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</si>
  <si>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</si>
  <si>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</si>
  <si>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</si>
  <si>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</si>
  <si>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</si>
  <si>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</si>
  <si>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</si>
  <si>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</si>
  <si>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</si>
  <si>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</si>
  <si>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</si>
  <si>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</si>
  <si>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</si>
  <si>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</si>
  <si>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</si>
  <si>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</si>
  <si>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</si>
  <si>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</si>
  <si>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</si>
  <si>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</si>
  <si>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</si>
  <si>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</si>
  <si>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</si>
  <si>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</si>
  <si>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</si>
  <si>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</si>
  <si>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</si>
  <si>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</si>
  <si>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</si>
  <si>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</si>
  <si>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</si>
  <si>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</si>
  <si>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</si>
  <si>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</si>
  <si>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</si>
  <si>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</si>
  <si>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</si>
  <si>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</si>
  <si>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</si>
  <si>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</si>
  <si>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</si>
  <si>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</si>
  <si>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</si>
  <si>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</si>
  <si>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</si>
  <si>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</si>
  <si>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</si>
  <si>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</si>
  <si>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</si>
  <si>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</si>
  <si>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</si>
  <si>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</si>
  <si>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</si>
  <si>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</si>
  <si>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</si>
  <si>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</si>
  <si>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</si>
  <si>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</si>
  <si>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</si>
  <si>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</si>
  <si>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</si>
  <si>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</si>
  <si>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</si>
  <si>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</si>
  <si>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</si>
  <si>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</si>
  <si>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</si>
  <si>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</si>
  <si>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</si>
  <si>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</si>
  <si>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</si>
  <si>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</si>
  <si>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</si>
  <si>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</si>
  <si>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</si>
  <si>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</si>
  <si>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</si>
  <si>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</si>
  <si>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</si>
  <si>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</si>
  <si>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</si>
  <si>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</si>
  <si>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</si>
  <si>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</si>
  <si>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</si>
  <si>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</si>
  <si>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</si>
  <si>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</si>
  <si>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</si>
  <si>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</si>
  <si>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</si>
  <si>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</si>
  <si>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</si>
  <si>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</si>
  <si>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</si>
  <si>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</si>
  <si>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</si>
  <si>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</si>
  <si>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</si>
  <si>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</si>
  <si>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</si>
  <si>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</si>
  <si>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</si>
  <si>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</si>
  <si>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</si>
  <si>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</si>
  <si>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</si>
  <si>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</si>
  <si>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</si>
  <si>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</si>
  <si>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</si>
  <si>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</si>
  <si>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</si>
  <si>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</si>
  <si>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</si>
  <si>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</si>
  <si>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</si>
  <si>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</si>
  <si>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</si>
  <si>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</si>
  <si>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</si>
  <si>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</si>
  <si>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</si>
  <si>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</si>
  <si>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</si>
  <si>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</si>
  <si>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</si>
  <si>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</si>
  <si>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</si>
  <si>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</si>
  <si>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</si>
  <si>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</si>
  <si>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</si>
  <si>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</si>
  <si>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</si>
  <si>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</si>
  <si>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</si>
  <si>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</si>
  <si>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</si>
  <si>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</si>
  <si>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</si>
  <si>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</si>
  <si>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</si>
  <si>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</si>
  <si>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</si>
  <si>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</si>
  <si>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</si>
  <si>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</si>
  <si>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</si>
  <si>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</si>
  <si>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</si>
  <si>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</si>
  <si>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</si>
  <si>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</si>
  <si>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</si>
  <si>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</si>
  <si>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</si>
  <si>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</si>
  <si>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</si>
  <si>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</si>
  <si>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</si>
  <si>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</si>
  <si>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</si>
  <si>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</si>
  <si>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</si>
  <si>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</si>
  <si>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</si>
  <si>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</si>
  <si>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</si>
  <si>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</si>
  <si>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</si>
  <si>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</si>
  <si>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</si>
  <si>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</si>
  <si>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</si>
  <si>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</si>
  <si>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</si>
  <si>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</si>
  <si>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</si>
  <si>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</si>
  <si>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</si>
  <si>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</si>
  <si>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</si>
  <si>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</si>
  <si>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</si>
  <si>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</si>
  <si>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</si>
  <si>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</si>
  <si>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</si>
  <si>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</si>
  <si>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</si>
  <si>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</si>
  <si>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</si>
  <si>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</si>
  <si>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</si>
  <si>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</si>
  <si>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</si>
  <si>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</si>
  <si>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</si>
  <si>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</si>
  <si>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</si>
  <si>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</si>
  <si>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</si>
  <si>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</si>
  <si>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</si>
  <si>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</si>
  <si>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</si>
  <si>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</si>
  <si>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</si>
  <si>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</si>
  <si>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</si>
  <si>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</si>
  <si>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</si>
  <si>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</si>
  <si>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</si>
  <si>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</si>
  <si>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</si>
  <si>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</si>
  <si>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</si>
  <si>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</si>
  <si>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</si>
  <si>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</si>
  <si>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</si>
  <si>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</si>
  <si>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</si>
  <si>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</si>
  <si>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</si>
  <si>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</si>
  <si>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</si>
  <si>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</si>
  <si>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</si>
  <si>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</si>
  <si>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</si>
  <si>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</si>
  <si>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</si>
  <si>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</si>
  <si>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</si>
  <si>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</si>
  <si>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</si>
  <si>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</si>
  <si>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</si>
  <si>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</si>
  <si>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</si>
  <si>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</si>
  <si>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</si>
  <si>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</si>
  <si>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</si>
  <si>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</si>
  <si>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</si>
  <si>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</si>
  <si>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</si>
  <si>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</si>
  <si>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</si>
  <si>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</si>
  <si>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</si>
  <si>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</si>
  <si>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</si>
  <si>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</si>
  <si>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</si>
  <si>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</si>
  <si>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</si>
  <si>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</si>
  <si>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</si>
  <si>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</si>
  <si>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</si>
  <si>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</si>
  <si>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</si>
  <si>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</si>
  <si>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</si>
  <si>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</si>
  <si>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</si>
  <si>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</si>
  <si>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</si>
  <si>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</si>
  <si>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</si>
  <si>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</si>
  <si>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</si>
  <si>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</si>
  <si>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</si>
  <si>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</si>
  <si>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</si>
  <si>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</si>
  <si>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</si>
  <si>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</si>
  <si>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</si>
  <si>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</si>
  <si>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</si>
  <si>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</si>
  <si>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</si>
  <si>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</si>
  <si>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</si>
  <si>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</si>
  <si>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</si>
  <si>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</si>
  <si>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</si>
  <si>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</si>
  <si>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</si>
  <si>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</si>
  <si>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</si>
  <si>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</si>
  <si>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</si>
  <si>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</si>
  <si>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</si>
  <si>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</si>
  <si>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</si>
  <si>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</si>
  <si>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</si>
  <si>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</si>
  <si>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</si>
  <si>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</si>
  <si>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</si>
  <si>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</si>
  <si>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</si>
  <si>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</si>
  <si>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</si>
  <si>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</si>
  <si>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</si>
  <si>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</si>
  <si>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</si>
  <si>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</si>
  <si>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</si>
  <si>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</si>
  <si>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</si>
  <si>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</si>
  <si>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</si>
  <si>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</si>
  <si>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</si>
  <si>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</si>
  <si>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</si>
  <si>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</si>
  <si>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</si>
  <si>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</si>
  <si>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</si>
  <si>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</si>
  <si>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</si>
  <si>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</si>
  <si>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</si>
  <si>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</si>
  <si>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</si>
  <si>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</si>
  <si>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</si>
  <si>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</si>
  <si>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</si>
  <si>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</si>
  <si>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</si>
  <si>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</si>
  <si>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</si>
  <si>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</si>
  <si>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</si>
  <si>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</si>
  <si>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</si>
  <si>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</si>
  <si>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</si>
  <si>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</si>
  <si>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</si>
  <si>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</si>
  <si>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</si>
  <si>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</si>
  <si>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</si>
  <si>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</si>
  <si>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</si>
  <si>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</si>
  <si>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</si>
  <si>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</si>
  <si>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</si>
  <si>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</si>
  <si>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</si>
  <si>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</si>
  <si>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</si>
  <si>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</si>
  <si>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</si>
  <si>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</si>
  <si>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</si>
  <si>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</si>
  <si>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</si>
  <si>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</si>
  <si>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</si>
  <si>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</si>
  <si>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</si>
  <si>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</si>
  <si>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</si>
  <si>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</si>
  <si>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</si>
  <si>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</si>
  <si>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</si>
  <si>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</si>
  <si>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</si>
  <si>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</si>
  <si>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</si>
  <si>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</si>
  <si>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</si>
  <si>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</si>
  <si>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</si>
  <si>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</si>
  <si>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</si>
  <si>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</si>
  <si>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</si>
  <si>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</si>
  <si>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</si>
  <si>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</si>
  <si>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</si>
  <si>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</si>
  <si>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</si>
  <si>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</si>
  <si>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</si>
  <si>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</si>
  <si>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</si>
  <si>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</si>
  <si>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</si>
  <si>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</si>
  <si>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</si>
  <si>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</si>
  <si>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</si>
  <si>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</si>
  <si>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</si>
  <si>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</si>
  <si>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</si>
  <si>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</si>
  <si>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</si>
  <si>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</si>
  <si>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</si>
  <si>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</si>
  <si>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</si>
  <si>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</si>
  <si>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</si>
  <si>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</si>
  <si>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</si>
  <si>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</si>
  <si>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</si>
  <si>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</si>
  <si>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</si>
  <si>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</si>
  <si>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</si>
  <si>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</si>
  <si>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</si>
  <si>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</si>
  <si>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</si>
  <si>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</si>
  <si>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</si>
  <si>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</si>
  <si>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</si>
  <si>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</si>
  <si>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</si>
  <si>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</si>
  <si>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</si>
  <si>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</si>
  <si>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</si>
  <si>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</si>
  <si>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</si>
  <si>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</si>
  <si>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</si>
  <si>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</si>
  <si>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</si>
  <si>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</si>
  <si>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</si>
  <si>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</si>
  <si>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</si>
  <si>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</si>
  <si>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</si>
  <si>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</si>
  <si>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</si>
  <si>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</si>
  <si>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</si>
  <si>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</si>
  <si>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</si>
  <si>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</si>
  <si>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</si>
  <si>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</si>
  <si>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</si>
  <si>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</si>
  <si>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</si>
  <si>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</si>
  <si>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</si>
  <si>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</si>
  <si>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</si>
  <si>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</si>
  <si>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</si>
  <si>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</si>
  <si>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</si>
  <si>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</si>
  <si>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</si>
  <si>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</si>
  <si>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</si>
  <si>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</si>
  <si>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</si>
  <si>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</si>
  <si>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</si>
  <si>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</si>
  <si>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</si>
  <si>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</si>
  <si>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</si>
  <si>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</si>
  <si>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</si>
  <si>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</si>
  <si>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</si>
  <si>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</si>
  <si>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</si>
  <si>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</si>
  <si>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</si>
  <si>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</si>
  <si>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</si>
  <si>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</si>
  <si>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</si>
  <si>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</si>
  <si>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</si>
  <si>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</si>
  <si>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</si>
  <si>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</si>
  <si>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</si>
  <si>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</si>
  <si>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</si>
  <si>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</si>
  <si>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</si>
  <si>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</si>
  <si>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</si>
  <si>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</si>
  <si>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</si>
  <si>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</si>
  <si>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</si>
  <si>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</si>
  <si>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</si>
  <si>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</si>
  <si>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</si>
  <si>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</si>
  <si>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</si>
  <si>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</si>
  <si>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</si>
  <si>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</si>
  <si>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</si>
  <si>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</si>
  <si>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</si>
  <si>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</si>
  <si>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</si>
  <si>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</si>
  <si>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</si>
  <si>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</si>
  <si>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</si>
  <si>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</si>
  <si>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</si>
  <si>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</si>
  <si>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</si>
  <si>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</si>
  <si>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</si>
  <si>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</si>
  <si>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</si>
  <si>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</si>
  <si>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</si>
  <si>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</si>
  <si>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</si>
  <si>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</si>
  <si>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</si>
  <si>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</si>
  <si>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</si>
  <si>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</si>
  <si>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</si>
  <si>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</si>
  <si>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</si>
  <si>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</si>
  <si>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</si>
  <si>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</si>
  <si>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</si>
  <si>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</si>
  <si>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</si>
  <si>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</si>
  <si>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</si>
  <si>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</si>
  <si>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</si>
  <si>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</si>
  <si>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</si>
  <si>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</si>
  <si>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</si>
  <si>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</si>
  <si>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</si>
  <si>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</si>
  <si>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</si>
  <si>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</si>
  <si>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</si>
  <si>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</si>
  <si>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</si>
  <si>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</si>
  <si>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</si>
  <si>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</si>
  <si>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</si>
  <si>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</si>
  <si>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</si>
  <si>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</si>
  <si>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</si>
  <si>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</si>
  <si>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</si>
  <si>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</si>
  <si>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</si>
  <si>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</si>
  <si>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</si>
  <si>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</si>
  <si>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</si>
  <si>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</si>
  <si>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</si>
  <si>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</si>
  <si>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</si>
  <si>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</si>
  <si>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</si>
  <si>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</si>
  <si>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</si>
  <si>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</si>
  <si>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</si>
  <si>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</si>
  <si>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</si>
  <si>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</si>
  <si>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</si>
  <si>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</si>
  <si>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</si>
  <si>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</si>
  <si>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</si>
  <si>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</si>
  <si>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</si>
  <si>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</si>
  <si>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</si>
  <si>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</si>
  <si>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</si>
  <si>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</si>
  <si>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</si>
  <si>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</si>
  <si>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</si>
  <si>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</si>
  <si>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</si>
  <si>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</si>
  <si>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</si>
  <si>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</si>
  <si>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</si>
  <si>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</si>
  <si>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</si>
  <si>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</si>
  <si>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</si>
  <si>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</si>
  <si>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</si>
  <si>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</si>
  <si>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</si>
  <si>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</si>
  <si>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</si>
  <si>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</si>
  <si>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</si>
  <si>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</si>
  <si>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</si>
  <si>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</si>
  <si>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</si>
  <si>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</si>
  <si>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</si>
  <si>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</si>
  <si>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</si>
  <si>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</si>
  <si>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</si>
  <si>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</si>
  <si>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</si>
  <si>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</si>
  <si>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</si>
  <si>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</si>
  <si>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</si>
  <si>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</si>
  <si>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</si>
  <si>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</si>
  <si>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</si>
  <si>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</si>
  <si>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</si>
  <si>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</si>
  <si>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</si>
  <si>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</si>
  <si>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</si>
  <si>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</si>
  <si>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</si>
  <si>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</si>
  <si>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</si>
  <si>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</si>
  <si>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</si>
  <si>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</si>
  <si>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</si>
  <si>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</si>
  <si>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</si>
  <si>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</si>
  <si>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</si>
  <si>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</si>
  <si>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</si>
  <si>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</si>
  <si>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</si>
  <si>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</si>
  <si>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</si>
  <si>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</si>
  <si>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</si>
  <si>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</si>
  <si>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</si>
  <si>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</si>
  <si>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</si>
  <si>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</si>
  <si>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</si>
  <si>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</si>
  <si>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</si>
  <si>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</si>
  <si>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</si>
  <si>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</si>
  <si>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</si>
  <si>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</si>
  <si>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</si>
  <si>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</si>
  <si>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</si>
  <si>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</si>
  <si>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</si>
  <si>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</si>
  <si>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</si>
  <si>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</si>
  <si>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</si>
  <si>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</si>
  <si>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</si>
  <si>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</si>
  <si>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</si>
  <si>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</si>
  <si>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</si>
  <si>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</si>
  <si>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</si>
  <si>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</si>
  <si>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</si>
  <si>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</si>
  <si>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</si>
  <si>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</si>
  <si>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</si>
  <si>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</si>
  <si>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</si>
  <si>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</si>
  <si>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</si>
  <si>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</si>
  <si>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</si>
  <si>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</si>
  <si>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</si>
  <si>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</si>
  <si>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</si>
  <si>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</si>
  <si>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</si>
  <si>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</si>
  <si>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</si>
  <si>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</si>
  <si>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</si>
  <si>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</si>
  <si>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</si>
  <si>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</si>
  <si>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</si>
  <si>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</si>
  <si>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</si>
  <si>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</si>
  <si>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</si>
  <si>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</si>
  <si>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</si>
  <si>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</si>
  <si>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</si>
  <si>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</si>
  <si>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</si>
  <si>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</si>
  <si>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</si>
  <si>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</si>
  <si>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</si>
  <si>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</si>
  <si>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</si>
  <si>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</si>
  <si>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</si>
  <si>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</si>
  <si>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</si>
  <si>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</si>
  <si>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</si>
  <si>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</si>
  <si>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</si>
  <si>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</si>
  <si>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</si>
  <si>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</si>
  <si>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</si>
  <si>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</si>
  <si>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</si>
  <si>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</si>
  <si>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</si>
  <si>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</si>
  <si>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</si>
  <si>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</si>
  <si>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</si>
  <si>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</si>
  <si>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</si>
  <si>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</si>
  <si>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</si>
  <si>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</si>
  <si>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</si>
  <si>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</si>
  <si>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</si>
  <si>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</si>
  <si>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</si>
  <si>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</si>
  <si>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</si>
  <si>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</si>
  <si>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</si>
  <si>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</si>
  <si>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</si>
  <si>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</si>
  <si>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</si>
  <si>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</si>
  <si>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</si>
  <si>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</si>
  <si>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</si>
  <si>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</si>
  <si>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</si>
  <si>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</si>
  <si>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</si>
  <si>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</si>
  <si>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</si>
  <si>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</si>
  <si>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</si>
  <si>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</si>
  <si>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</si>
  <si>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</si>
  <si>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</si>
  <si>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</si>
  <si>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</si>
  <si>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</si>
  <si>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</si>
  <si>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</si>
  <si>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</si>
  <si>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</si>
  <si>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</si>
  <si>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</si>
  <si>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</si>
  <si>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</si>
  <si>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</si>
  <si>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</si>
  <si>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</si>
  <si>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</si>
  <si>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</si>
  <si>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</si>
  <si>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</si>
  <si>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</si>
  <si>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</si>
  <si>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</si>
  <si>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</si>
  <si>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</si>
  <si>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</si>
  <si>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</si>
  <si>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</si>
  <si>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</si>
  <si>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</si>
  <si>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</si>
  <si>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</si>
  <si>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</si>
  <si>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</si>
  <si>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</si>
  <si>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</si>
  <si>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</si>
  <si>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</si>
  <si>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</si>
  <si>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</si>
  <si>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</si>
  <si>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</si>
  <si>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</si>
  <si>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</si>
  <si>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</si>
  <si>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</si>
  <si>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</si>
  <si>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</si>
  <si>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</si>
  <si>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</si>
  <si>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</si>
  <si>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</si>
  <si>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</si>
  <si>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</si>
  <si>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</si>
  <si>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</si>
  <si>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</si>
  <si>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</si>
  <si>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</si>
  <si>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</si>
  <si>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</si>
  <si>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</si>
  <si>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</si>
  <si>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</si>
  <si>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</si>
  <si>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</si>
  <si>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</si>
  <si>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</si>
  <si>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</si>
  <si>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</si>
  <si>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</si>
  <si>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</si>
  <si>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</si>
  <si>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</si>
  <si>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</si>
  <si>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</si>
  <si>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</si>
  <si>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</si>
  <si>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</si>
  <si>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</si>
  <si>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</si>
  <si>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</si>
  <si>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</si>
  <si>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</si>
  <si>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</si>
  <si>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</si>
  <si>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</si>
  <si>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</si>
  <si>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</si>
  <si>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</si>
  <si>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</si>
  <si>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</si>
  <si>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</si>
  <si>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</si>
  <si>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</si>
  <si>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</si>
  <si>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</si>
  <si>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</si>
  <si>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</si>
  <si>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</si>
  <si>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</si>
  <si>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</si>
  <si>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</si>
  <si>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</si>
  <si>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</si>
  <si>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</si>
  <si>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</si>
  <si>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</si>
  <si>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</si>
  <si>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</si>
  <si>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</si>
  <si>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</si>
  <si>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</si>
  <si>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</si>
  <si>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</si>
  <si>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</si>
  <si>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</si>
  <si>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</si>
  <si>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</si>
  <si>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</si>
  <si>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</si>
  <si>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</si>
  <si>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</si>
  <si>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</si>
  <si>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</si>
  <si>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</si>
  <si>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</si>
  <si>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</si>
  <si>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</si>
  <si>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</si>
  <si>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</si>
  <si>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</si>
  <si>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</si>
  <si>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</si>
  <si>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</si>
  <si>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</si>
  <si>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</si>
  <si>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</si>
  <si>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</si>
  <si>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</si>
  <si>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</si>
  <si>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</si>
  <si>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</si>
  <si>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</si>
  <si>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</si>
  <si>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</si>
  <si>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</si>
  <si>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</si>
  <si>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</si>
  <si>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</si>
  <si>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</si>
  <si>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</si>
  <si>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</si>
  <si>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</si>
  <si>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</si>
  <si>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</si>
  <si>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</si>
  <si>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</si>
  <si>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</si>
  <si>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</si>
  <si>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</si>
  <si>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</si>
  <si>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</si>
  <si>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</si>
  <si>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</si>
  <si>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</si>
  <si>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</si>
  <si>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</si>
  <si>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</si>
  <si>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</si>
  <si>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</si>
  <si>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</si>
  <si>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</si>
  <si>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</si>
  <si>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</si>
  <si>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</si>
  <si>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</si>
  <si>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</si>
  <si>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</si>
  <si>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</si>
  <si>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</si>
  <si>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</si>
  <si>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</si>
  <si>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</si>
  <si>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</si>
  <si>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</si>
  <si>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</si>
  <si>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</si>
  <si>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</si>
  <si>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</si>
  <si>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</si>
  <si>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</si>
  <si>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</si>
  <si>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</si>
  <si>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</si>
  <si>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</si>
  <si>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</si>
  <si>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</si>
  <si>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</si>
  <si>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</si>
  <si>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</si>
  <si>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</si>
  <si>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</si>
  <si>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</si>
  <si>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</si>
  <si>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</si>
  <si>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</si>
  <si>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</si>
  <si>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</si>
  <si>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</si>
  <si>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</si>
  <si>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</si>
  <si>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</si>
  <si>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</si>
  <si>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</si>
  <si>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</si>
  <si>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</si>
  <si>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</si>
  <si>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</si>
  <si>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</si>
  <si>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</si>
  <si>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</si>
  <si>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</si>
  <si>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</si>
  <si>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</si>
  <si>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</si>
  <si>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</si>
  <si>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</si>
  <si>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</si>
  <si>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</si>
  <si>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</si>
  <si>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</si>
  <si>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</si>
  <si>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</si>
  <si>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</si>
  <si>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</si>
  <si>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</si>
  <si>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</si>
  <si>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</si>
  <si>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</si>
  <si>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</si>
  <si>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</si>
  <si>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</si>
  <si>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</si>
  <si>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</si>
  <si>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</si>
  <si>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</si>
  <si>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</si>
  <si>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</si>
  <si>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</si>
  <si>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</si>
  <si>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</si>
  <si>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</si>
  <si>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</si>
  <si>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</si>
  <si>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</si>
  <si>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</si>
  <si>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</si>
  <si>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</si>
  <si>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</si>
  <si>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</si>
  <si>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</si>
  <si>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</si>
  <si>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</si>
  <si>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</si>
  <si>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</si>
  <si>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</si>
  <si>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</si>
  <si>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</si>
  <si>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</si>
  <si>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</si>
  <si>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</si>
  <si>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</si>
  <si>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</si>
  <si>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</si>
  <si>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</si>
  <si>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</si>
  <si>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</si>
  <si>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</si>
  <si>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</si>
  <si>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</si>
  <si>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</si>
  <si>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</si>
  <si>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</si>
  <si>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</si>
  <si>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</si>
  <si>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</si>
  <si>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</si>
  <si>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</si>
  <si>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</si>
  <si>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</si>
  <si>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</si>
  <si>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</si>
  <si>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</si>
  <si>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</si>
  <si>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</si>
  <si>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</si>
  <si>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</si>
  <si>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</si>
  <si>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</si>
  <si>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</si>
  <si>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</si>
  <si>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</si>
  <si>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</si>
  <si>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</si>
  <si>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</si>
  <si>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</si>
  <si>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</si>
  <si>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</si>
  <si>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</si>
  <si>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</si>
  <si>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</si>
  <si>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</si>
  <si>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</si>
  <si>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</si>
  <si>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</si>
  <si>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</si>
  <si>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</si>
  <si>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</si>
  <si>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</si>
  <si>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</si>
  <si>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</si>
  <si>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</si>
  <si>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</si>
  <si>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</si>
  <si>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</si>
  <si>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</si>
  <si>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</si>
  <si>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</si>
  <si>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</si>
  <si>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</si>
  <si>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</si>
  <si>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</si>
  <si>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</si>
  <si>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</si>
  <si>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</si>
  <si>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</si>
  <si>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</si>
  <si>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</si>
  <si>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</si>
  <si>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</si>
  <si>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</si>
  <si>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</si>
  <si>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</si>
  <si>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</si>
  <si>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</si>
  <si>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</si>
  <si>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</si>
  <si>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</si>
  <si>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</si>
  <si>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</si>
  <si>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</si>
  <si>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</si>
  <si>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</si>
  <si>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</si>
  <si>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</si>
  <si>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</si>
  <si>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</si>
  <si>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</si>
  <si>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</si>
  <si>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</si>
  <si>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</si>
  <si>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</si>
  <si>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</si>
  <si>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</si>
  <si>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</si>
  <si>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</si>
  <si>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</si>
  <si>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</si>
  <si>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</si>
  <si>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</si>
  <si>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</si>
  <si>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</si>
  <si>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</si>
  <si>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</si>
  <si>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</si>
  <si>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</si>
  <si>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</si>
  <si>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</si>
  <si>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</si>
  <si>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</si>
  <si>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</si>
  <si>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</si>
  <si>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</si>
  <si>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</si>
  <si>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</si>
  <si>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</si>
  <si>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</si>
  <si>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</si>
  <si>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</si>
  <si>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</si>
  <si>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</si>
  <si>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</si>
  <si>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</si>
  <si>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</si>
  <si>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</si>
  <si>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</si>
  <si>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</si>
  <si>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</si>
  <si>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</si>
  <si>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</si>
  <si>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</si>
  <si>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</si>
  <si>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</si>
  <si>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</si>
  <si>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</si>
  <si>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</si>
  <si>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</si>
  <si>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</si>
  <si>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</si>
  <si>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</si>
  <si>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</si>
  <si>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</si>
  <si>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</si>
  <si>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</si>
  <si>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</si>
  <si>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</si>
  <si>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</si>
  <si>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</si>
  <si>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</si>
  <si>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</si>
  <si>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</si>
  <si>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</si>
  <si>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</si>
  <si>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</si>
  <si>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</si>
  <si>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</si>
  <si>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</si>
  <si>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</si>
  <si>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</si>
  <si>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</si>
  <si>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</si>
  <si>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</si>
  <si>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</si>
  <si>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</si>
  <si>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</si>
  <si>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</si>
  <si>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</si>
  <si>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</si>
  <si>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</si>
  <si>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</si>
  <si>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</si>
  <si>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</si>
  <si>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</si>
  <si>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</si>
  <si>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</si>
  <si>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</si>
  <si>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</si>
  <si>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</si>
  <si>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</si>
  <si>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</si>
  <si>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</si>
  <si>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</si>
  <si>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</si>
  <si>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</si>
  <si>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</si>
  <si>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</si>
  <si>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</si>
  <si>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</si>
  <si>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</si>
  <si>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</si>
  <si>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</si>
  <si>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</si>
  <si>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</si>
  <si>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</si>
  <si>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</si>
  <si>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</si>
  <si>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</si>
  <si>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</si>
  <si>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</si>
  <si>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</si>
  <si>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</si>
  <si>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</si>
  <si>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</si>
  <si>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</si>
  <si>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</si>
  <si>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</si>
  <si>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</si>
  <si>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</si>
  <si>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</si>
  <si>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</si>
  <si>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</si>
  <si>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</si>
  <si>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</si>
  <si>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</si>
  <si>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</si>
  <si>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</si>
  <si>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</si>
  <si>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</si>
  <si>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</si>
  <si>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</si>
  <si>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</si>
  <si>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</si>
  <si>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</si>
  <si>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</si>
  <si>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</si>
  <si>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</si>
  <si>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</si>
  <si>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</si>
  <si>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</si>
  <si>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</si>
  <si>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</si>
  <si>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</si>
  <si>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</si>
  <si>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</si>
  <si>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</si>
  <si>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</si>
  <si>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</si>
  <si>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</si>
  <si>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</si>
  <si>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</si>
  <si>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</si>
  <si>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</si>
  <si>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</si>
  <si>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</si>
  <si>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</si>
  <si>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</si>
  <si>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</si>
  <si>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</si>
  <si>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</si>
  <si>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</si>
  <si>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</si>
  <si>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</si>
  <si>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</si>
  <si>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</si>
  <si>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</si>
  <si>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</si>
  <si>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</si>
  <si>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</si>
  <si>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</si>
  <si>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</si>
  <si>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</si>
  <si>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</si>
  <si>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</si>
  <si>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</si>
  <si>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</si>
  <si>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</si>
  <si>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</si>
  <si>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</si>
  <si>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</si>
  <si>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</si>
  <si>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</si>
  <si>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</si>
  <si>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</si>
  <si>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</si>
  <si>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</si>
  <si>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</si>
  <si>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</si>
  <si>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</si>
  <si>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</si>
  <si>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</si>
  <si>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</si>
  <si>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</si>
  <si>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</si>
  <si>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</si>
  <si>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</si>
  <si>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</si>
  <si>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</si>
  <si>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</si>
  <si>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</si>
  <si>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</si>
  <si>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</si>
  <si>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</si>
  <si>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</si>
  <si>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</si>
  <si>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</si>
  <si>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</si>
  <si>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</si>
  <si>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</si>
  <si>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</si>
  <si>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</si>
  <si>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</si>
  <si>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</si>
  <si>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</si>
  <si>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</si>
  <si>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</si>
  <si>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</si>
  <si>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</si>
  <si>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</si>
  <si>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</si>
  <si>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</si>
  <si>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</si>
  <si>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</si>
  <si>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</si>
  <si>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</si>
  <si>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</si>
  <si>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</si>
  <si>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</si>
  <si>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</si>
  <si>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</si>
  <si>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</si>
  <si>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</si>
  <si>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</si>
  <si>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</si>
  <si>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</si>
  <si>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</si>
  <si>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</si>
  <si>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</si>
  <si>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</si>
  <si>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</si>
  <si>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</si>
  <si>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</si>
  <si>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</si>
  <si>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</si>
  <si>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</si>
  <si>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</si>
  <si>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</si>
  <si>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</si>
  <si>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</si>
  <si>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</si>
  <si>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</si>
  <si>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</si>
  <si>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</si>
  <si>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</si>
  <si>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</si>
  <si>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</si>
  <si>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</si>
  <si>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</si>
  <si>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</si>
  <si>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</si>
  <si>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</si>
  <si>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</si>
  <si>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</si>
  <si>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</si>
  <si>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</si>
  <si>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</si>
  <si>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</si>
  <si>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</si>
  <si>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</si>
  <si>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</si>
  <si>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</si>
  <si>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</si>
  <si>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</si>
  <si>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</si>
  <si>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</si>
  <si>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</si>
  <si>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</si>
  <si>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</si>
  <si>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</si>
  <si>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</si>
  <si>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</si>
  <si>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</si>
  <si>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</si>
  <si>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</si>
  <si>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</si>
  <si>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</si>
  <si>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</si>
  <si>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</si>
  <si>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</si>
  <si>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</si>
  <si>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</si>
  <si>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</si>
  <si>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</si>
  <si>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</si>
  <si>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</si>
  <si>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</si>
  <si>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</si>
  <si>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</si>
  <si>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</si>
  <si>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</si>
  <si>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</si>
  <si>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</si>
  <si>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</si>
  <si>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</si>
  <si>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</si>
  <si>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</si>
  <si>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</si>
  <si>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</si>
  <si>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</si>
  <si>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</si>
  <si>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</si>
  <si>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</si>
  <si>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</si>
  <si>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</si>
  <si>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</si>
  <si>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</si>
  <si>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</si>
  <si>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</si>
  <si>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</si>
  <si>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</si>
  <si>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</si>
  <si>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</si>
  <si>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</si>
  <si>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</si>
  <si>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</si>
  <si>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</si>
  <si>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</si>
  <si>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</si>
  <si>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</si>
  <si>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</si>
  <si>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</si>
  <si>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</si>
  <si>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</si>
  <si>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</si>
  <si>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</si>
  <si>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</si>
  <si>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</si>
  <si>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</si>
  <si>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</si>
  <si>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</si>
  <si>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</si>
  <si>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</si>
  <si>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</si>
  <si>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</si>
  <si>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</si>
  <si>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</si>
  <si>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</si>
  <si>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</si>
  <si>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</si>
  <si>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</si>
  <si>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</si>
  <si>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</si>
  <si>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</si>
  <si>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</si>
  <si>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</si>
  <si>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</si>
  <si>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</si>
  <si>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</si>
  <si>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</si>
  <si>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</si>
  <si>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</si>
  <si>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</si>
  <si>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</si>
  <si>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</si>
  <si>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</si>
  <si>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</si>
  <si>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</si>
  <si>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</si>
  <si>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</si>
  <si>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</si>
  <si>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</si>
  <si>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</si>
  <si>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</si>
  <si>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</si>
  <si>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</si>
  <si>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</si>
  <si>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</si>
  <si>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</si>
  <si>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</si>
  <si>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</si>
  <si>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</si>
  <si>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</si>
  <si>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</si>
  <si>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</si>
  <si>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</si>
  <si>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</si>
  <si>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</si>
  <si>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</si>
  <si>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</si>
  <si>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</si>
  <si>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</si>
  <si>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</si>
  <si>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</si>
  <si>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</si>
  <si>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</si>
  <si>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</si>
  <si>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</si>
  <si>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</si>
  <si>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</si>
  <si>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</si>
  <si>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</si>
  <si>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</si>
  <si>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</si>
  <si>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</si>
  <si>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</si>
  <si>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</si>
  <si>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</si>
  <si>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</si>
  <si>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</si>
  <si>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</si>
  <si>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</si>
  <si>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</si>
  <si>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</si>
  <si>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</si>
  <si>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</si>
  <si>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</si>
  <si>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</si>
  <si>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</si>
  <si>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</si>
  <si>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</si>
  <si>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</si>
  <si>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</si>
  <si>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</si>
  <si>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</si>
  <si>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</si>
  <si>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</si>
  <si>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</si>
  <si>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</si>
  <si>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</si>
  <si>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</si>
  <si>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</si>
  <si>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</si>
  <si>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</si>
  <si>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</si>
  <si>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</si>
  <si>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</si>
  <si>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</si>
  <si>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</si>
  <si>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</si>
  <si>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</si>
  <si>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</si>
  <si>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</si>
  <si>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</si>
  <si>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</si>
  <si>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</si>
  <si>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</si>
  <si>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</si>
  <si>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</si>
  <si>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</si>
  <si>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</si>
  <si>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</si>
  <si>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</si>
  <si>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</si>
  <si>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</si>
  <si>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</si>
  <si>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</si>
  <si>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</si>
  <si>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</si>
  <si>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</si>
  <si>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</si>
  <si>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</si>
  <si>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</si>
  <si>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</si>
  <si>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</si>
  <si>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</si>
  <si>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</si>
  <si>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</si>
  <si>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</si>
  <si>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</si>
  <si>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</si>
  <si>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</si>
  <si>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</si>
  <si>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</si>
  <si>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</si>
  <si>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</si>
  <si>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</si>
  <si>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</si>
  <si>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</si>
  <si>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</si>
  <si>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</si>
  <si>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</si>
  <si>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</si>
  <si>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</si>
  <si>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</si>
  <si>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</si>
  <si>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</si>
  <si>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</si>
  <si>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</si>
  <si>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</si>
  <si>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</si>
  <si>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</si>
  <si>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</si>
  <si>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</si>
  <si>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</si>
  <si>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</si>
  <si>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</si>
  <si>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</si>
  <si>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</si>
  <si>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</si>
  <si>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</si>
  <si>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</si>
  <si>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</si>
  <si>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</si>
  <si>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</si>
  <si>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</si>
  <si>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</si>
  <si>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</si>
  <si>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</si>
  <si>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</si>
  <si>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</si>
  <si>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</si>
  <si>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</si>
  <si>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</si>
  <si>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</si>
  <si>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</si>
  <si>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</si>
  <si>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</si>
  <si>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</si>
  <si>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</si>
  <si>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</si>
  <si>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</si>
  <si>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</si>
  <si>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</si>
  <si>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</si>
  <si>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</si>
  <si>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</si>
  <si>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</si>
  <si>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</si>
  <si>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</si>
  <si>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</si>
  <si>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</si>
  <si>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</si>
  <si>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</si>
  <si>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</si>
  <si>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</si>
  <si>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</si>
  <si>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</si>
  <si>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</si>
  <si>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</si>
  <si>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</si>
  <si>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</si>
  <si>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</si>
  <si>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</si>
  <si>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</si>
  <si>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</si>
  <si>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</si>
  <si>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</si>
  <si>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</si>
  <si>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</si>
  <si>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</si>
  <si>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</si>
  <si>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</si>
  <si>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</si>
  <si>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</si>
  <si>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</si>
  <si>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</si>
  <si>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</si>
  <si>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</si>
  <si>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</si>
  <si>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</si>
  <si>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</si>
  <si>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</si>
  <si>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</si>
  <si>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</si>
  <si>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</si>
  <si>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</si>
  <si>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</si>
  <si>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</si>
  <si>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</si>
  <si>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</si>
  <si>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</si>
  <si>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</si>
  <si>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</si>
  <si>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</si>
  <si>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</si>
  <si>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</si>
  <si>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</si>
  <si>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</si>
  <si>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</si>
  <si>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</si>
  <si>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</si>
  <si>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</si>
  <si>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</si>
  <si>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</si>
  <si>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</si>
  <si>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</si>
  <si>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</si>
  <si>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</si>
  <si>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</si>
  <si>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</si>
  <si>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</si>
  <si>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</si>
  <si>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</si>
  <si>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</si>
  <si>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</si>
  <si>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</si>
  <si>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</si>
  <si>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</si>
  <si>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</si>
  <si>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</si>
  <si>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</si>
  <si>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</si>
  <si>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</si>
  <si>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</si>
  <si>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</si>
  <si>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</si>
  <si>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</si>
  <si>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</si>
  <si>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</si>
  <si>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</si>
  <si>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</si>
  <si>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</si>
  <si>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</si>
  <si>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</si>
  <si>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</si>
  <si>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</si>
  <si>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</si>
  <si>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</si>
  <si>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</si>
  <si>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</si>
  <si>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</si>
  <si>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</si>
  <si>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</si>
  <si>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</si>
  <si>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</si>
  <si>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</si>
  <si>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</si>
  <si>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</si>
  <si>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</si>
  <si>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</si>
  <si>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</si>
  <si>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</si>
  <si>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</si>
  <si>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</si>
  <si>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</si>
  <si>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</si>
  <si>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</si>
  <si>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</si>
  <si>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</si>
  <si>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</si>
  <si>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</si>
  <si>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</si>
  <si>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</si>
  <si>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</si>
  <si>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</si>
  <si>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</si>
  <si>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</si>
  <si>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</si>
  <si>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</si>
  <si>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</si>
  <si>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</si>
  <si>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</si>
  <si>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</si>
  <si>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</si>
  <si>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</si>
  <si>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</si>
  <si>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</si>
  <si>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</si>
  <si>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</si>
  <si>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</si>
  <si>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</si>
  <si>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</si>
  <si>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</si>
  <si>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</si>
  <si>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</si>
  <si>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</si>
  <si>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</si>
  <si>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</si>
  <si>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</si>
  <si>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</si>
  <si>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</si>
  <si>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</si>
  <si>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</si>
  <si>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</si>
  <si>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</si>
  <si>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</si>
  <si>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</si>
  <si>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</si>
  <si>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</si>
  <si>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</si>
  <si>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</si>
  <si>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</si>
  <si>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</si>
  <si>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</si>
  <si>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</si>
  <si>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</si>
  <si>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</si>
  <si>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</si>
  <si>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</si>
  <si>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</si>
  <si>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</si>
  <si>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</si>
  <si>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</si>
  <si>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</si>
  <si>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</si>
  <si>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</si>
  <si>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</si>
  <si>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</si>
  <si>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</si>
  <si>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</si>
  <si>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</si>
  <si>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</si>
  <si>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</si>
  <si>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</si>
  <si>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</si>
  <si>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</si>
  <si>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</si>
  <si>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</si>
  <si>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</si>
  <si>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</si>
  <si>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</si>
  <si>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</si>
  <si>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</si>
  <si>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</si>
  <si>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</si>
  <si>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</si>
  <si>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</si>
  <si>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</si>
  <si>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</si>
  <si>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</si>
  <si>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</si>
  <si>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</si>
  <si>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</si>
  <si>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</si>
  <si>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</si>
  <si>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</si>
  <si>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</si>
  <si>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</si>
  <si>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</si>
  <si>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</si>
  <si>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</si>
  <si>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</si>
  <si>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</si>
  <si>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</si>
  <si>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</si>
  <si>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</si>
  <si>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</si>
  <si>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</si>
  <si>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</si>
  <si>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</si>
  <si>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</si>
  <si>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</si>
  <si>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</si>
  <si>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</si>
  <si>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</si>
  <si>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</si>
  <si>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</si>
  <si>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</si>
  <si>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</si>
  <si>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</si>
  <si>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</si>
  <si>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</si>
  <si>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</si>
  <si>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</si>
  <si>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</si>
  <si>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</si>
  <si>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</si>
  <si>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</si>
  <si>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</si>
  <si>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</si>
  <si>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</si>
  <si>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</si>
  <si>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</si>
  <si>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</si>
  <si>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</si>
  <si>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</si>
  <si>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</si>
  <si>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</si>
  <si>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</si>
  <si>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</si>
  <si>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</si>
  <si>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</si>
  <si>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</si>
  <si>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</si>
  <si>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</si>
  <si>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</si>
  <si>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</si>
  <si>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</si>
  <si>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</si>
  <si>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</si>
  <si>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</si>
  <si>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</si>
  <si>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</si>
  <si>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</si>
  <si>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</si>
  <si>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</si>
  <si>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</si>
  <si>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</si>
  <si>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</si>
  <si>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</si>
  <si>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</si>
  <si>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</si>
  <si>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</si>
  <si>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</si>
  <si>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</si>
  <si>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</si>
  <si>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</si>
  <si>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</si>
  <si>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</si>
  <si>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</si>
  <si>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</si>
  <si>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</si>
  <si>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</si>
  <si>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</si>
  <si>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</si>
  <si>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</si>
  <si>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</si>
  <si>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</si>
  <si>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</si>
  <si>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</si>
  <si>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</si>
  <si>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</si>
  <si>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</si>
  <si>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</si>
  <si>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</si>
  <si>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</si>
  <si>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</si>
  <si>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</si>
  <si>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</si>
  <si>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</si>
  <si>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</si>
  <si>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</si>
  <si>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</si>
  <si>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</si>
  <si>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</si>
  <si>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</si>
  <si>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</si>
  <si>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</si>
  <si>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</si>
  <si>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</si>
  <si>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</si>
  <si>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</si>
  <si>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</si>
  <si>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</si>
  <si>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</si>
  <si>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</si>
  <si>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</si>
  <si>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</si>
  <si>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</si>
  <si>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</si>
  <si>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</si>
  <si>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</si>
  <si>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</si>
  <si>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</si>
  <si>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</si>
  <si>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</si>
  <si>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</si>
  <si>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</si>
  <si>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</si>
  <si>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</si>
  <si>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</si>
  <si>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</si>
  <si>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</si>
  <si>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</si>
  <si>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</si>
  <si>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</si>
  <si>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</si>
  <si>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</si>
  <si>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</si>
  <si>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</si>
  <si>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</si>
  <si>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</si>
  <si>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</si>
  <si>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</si>
  <si>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</si>
  <si>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</si>
  <si>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</si>
  <si>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</si>
  <si>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</si>
  <si>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</si>
  <si>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</si>
  <si>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</si>
  <si>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</si>
  <si>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</si>
  <si>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</si>
  <si>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</si>
  <si>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</si>
  <si>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</si>
  <si>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</si>
  <si>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</si>
  <si>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</si>
  <si>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</si>
  <si>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</si>
  <si>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</si>
  <si>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</si>
  <si>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</si>
  <si>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</si>
  <si>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</si>
  <si>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</si>
  <si>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</si>
  <si>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</si>
  <si>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</si>
  <si>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</si>
  <si>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</si>
  <si>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</si>
  <si>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</si>
  <si>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</si>
  <si>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</si>
  <si>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</si>
  <si>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</si>
  <si>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</si>
  <si>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</si>
  <si>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</si>
  <si>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</si>
  <si>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</si>
  <si>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</si>
  <si>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</si>
  <si>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</si>
  <si>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</si>
  <si>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</si>
  <si>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</si>
  <si>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</si>
  <si>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</si>
  <si>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</si>
  <si>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</si>
  <si>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</si>
  <si>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</si>
  <si>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</si>
  <si>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</si>
  <si>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</si>
  <si>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</si>
  <si>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</si>
  <si>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</si>
  <si>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</si>
  <si>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</si>
  <si>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</si>
  <si>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</si>
  <si>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</si>
  <si>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</si>
  <si>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</si>
  <si>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</si>
  <si>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</si>
  <si>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</si>
  <si>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</si>
  <si>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</si>
  <si>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</si>
  <si>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</si>
  <si>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</si>
  <si>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</si>
  <si>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</si>
  <si>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</si>
  <si>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</si>
  <si>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</si>
  <si>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</si>
  <si>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</si>
  <si>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</si>
  <si>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</si>
  <si>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</si>
  <si>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</si>
  <si>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</si>
  <si>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</si>
  <si>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</si>
  <si>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</si>
  <si>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</si>
  <si>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</si>
  <si>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</si>
  <si>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</si>
  <si>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</si>
  <si>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</si>
  <si>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</si>
  <si>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</si>
  <si>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</si>
  <si>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</si>
  <si>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</si>
  <si>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</si>
  <si>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</si>
  <si>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</si>
  <si>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</si>
  <si>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</si>
  <si>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</si>
  <si>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</si>
  <si>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</si>
  <si>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</si>
  <si>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</si>
  <si>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</si>
  <si>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</si>
  <si>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</si>
  <si>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</si>
  <si>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</si>
  <si>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</si>
  <si>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</si>
  <si>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</si>
  <si>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</si>
  <si>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</si>
  <si>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</si>
  <si>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</si>
  <si>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</si>
  <si>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</si>
  <si>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</si>
  <si>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</si>
  <si>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</si>
  <si>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</si>
  <si>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</si>
  <si>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</si>
  <si>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</si>
  <si>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</si>
  <si>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</si>
  <si>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</si>
  <si>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</si>
  <si>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</si>
  <si>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</si>
  <si>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</si>
  <si>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</si>
  <si>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</si>
  <si>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</si>
  <si>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</si>
  <si>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</si>
  <si>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</si>
  <si>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</si>
  <si>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</si>
  <si>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</si>
  <si>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</si>
  <si>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</si>
  <si>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</si>
  <si>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</si>
  <si>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</si>
  <si>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</si>
  <si>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</si>
  <si>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</si>
  <si>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</si>
  <si>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</si>
  <si>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</si>
  <si>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</si>
  <si>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</si>
  <si>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</si>
  <si>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</si>
  <si>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</si>
  <si>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</si>
  <si>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</si>
  <si>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</si>
  <si>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</si>
  <si>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</si>
  <si>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</si>
  <si>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</si>
  <si>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</si>
  <si>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</si>
  <si>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</si>
  <si>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</si>
  <si>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</si>
  <si>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</si>
  <si>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</si>
  <si>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</si>
  <si>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</si>
  <si>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</si>
  <si>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</si>
  <si>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</si>
  <si>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</si>
  <si>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</si>
  <si>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</si>
  <si>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</si>
  <si>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</si>
  <si>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</si>
  <si>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</si>
  <si>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</si>
  <si>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</si>
  <si>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</si>
  <si>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</si>
  <si>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</si>
  <si>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</si>
  <si>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</si>
  <si>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</si>
  <si>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</si>
  <si>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</si>
  <si>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</si>
  <si>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</si>
  <si>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</si>
  <si>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</si>
  <si>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</si>
  <si>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</si>
  <si>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</si>
  <si>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</si>
  <si>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</si>
  <si>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</si>
  <si>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</si>
  <si>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</si>
  <si>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</si>
  <si>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</si>
  <si>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</si>
  <si>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</si>
  <si>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</si>
  <si>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</si>
  <si>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</si>
  <si>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</si>
  <si>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</si>
  <si>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</si>
  <si>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</si>
  <si>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</si>
  <si>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</si>
  <si>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</si>
  <si>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</si>
  <si>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</si>
  <si>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</si>
  <si>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</si>
  <si>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</si>
  <si>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</si>
  <si>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</si>
  <si>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</si>
  <si>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</si>
  <si>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</si>
  <si>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</si>
  <si>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</si>
  <si>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</si>
  <si>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</si>
  <si>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</si>
  <si>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</si>
  <si>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</si>
  <si>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</si>
  <si>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</si>
  <si>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</si>
  <si>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</si>
  <si>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</si>
  <si>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</si>
  <si>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</si>
  <si>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</si>
  <si>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</si>
  <si>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</si>
  <si>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</si>
  <si>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</si>
  <si>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</si>
  <si>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</si>
  <si>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</si>
  <si>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</si>
  <si>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</si>
  <si>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</si>
  <si>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</si>
  <si>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</si>
  <si>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</si>
  <si>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</si>
  <si>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</si>
  <si>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</si>
  <si>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</si>
  <si>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</si>
  <si>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</si>
  <si>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</si>
  <si>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</si>
  <si>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</si>
  <si>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</si>
  <si>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</si>
  <si>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</si>
  <si>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</si>
  <si>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</si>
  <si>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</si>
  <si>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</si>
  <si>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</si>
  <si>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</si>
  <si>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</si>
  <si>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</si>
  <si>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</si>
  <si>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</si>
  <si>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</si>
  <si>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</si>
  <si>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</si>
  <si>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</si>
  <si>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</si>
  <si>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</si>
  <si>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</si>
  <si>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</si>
  <si>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</si>
  <si>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</si>
  <si>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</si>
  <si>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</si>
  <si>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</si>
  <si>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</si>
  <si>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</si>
  <si>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</si>
  <si>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</si>
  <si>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</si>
  <si>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</si>
  <si>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</si>
  <si>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</si>
  <si>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</si>
  <si>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</si>
  <si>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</si>
  <si>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</si>
  <si>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</si>
  <si>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</si>
  <si>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</si>
  <si>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</si>
  <si>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</si>
  <si>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</si>
  <si>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</si>
  <si>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</si>
  <si>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</si>
  <si>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</si>
  <si>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</si>
  <si>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</si>
  <si>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</si>
  <si>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</si>
  <si>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</si>
  <si>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</si>
  <si>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</si>
  <si>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</si>
  <si>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</si>
  <si>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</si>
  <si>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</si>
  <si>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</si>
  <si>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</si>
  <si>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</si>
  <si>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</si>
  <si>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</si>
  <si>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</si>
  <si>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</si>
  <si>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</si>
  <si>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</si>
  <si>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</si>
  <si>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</si>
  <si>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</si>
  <si>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</si>
  <si>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</si>
  <si>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</si>
  <si>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</si>
  <si>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</si>
  <si>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</si>
  <si>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</si>
  <si>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</si>
  <si>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</si>
  <si>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</si>
  <si>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</si>
  <si>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</si>
  <si>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</si>
  <si>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</si>
  <si>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</si>
  <si>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</si>
  <si>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</si>
  <si>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</si>
  <si>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</si>
  <si>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</si>
  <si>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</si>
  <si>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</si>
  <si>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</si>
  <si>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</si>
  <si>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</si>
  <si>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</si>
  <si>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</si>
  <si>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</si>
  <si>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</si>
  <si>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</si>
  <si>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</si>
  <si>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</si>
  <si>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</si>
  <si>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</si>
  <si>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</si>
  <si>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</si>
  <si>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</si>
  <si>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</si>
  <si>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</si>
  <si>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</si>
  <si>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</si>
  <si>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</si>
  <si>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</si>
  <si>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</si>
  <si>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</si>
  <si>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</si>
  <si>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</si>
  <si>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</si>
  <si>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</si>
  <si>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</si>
  <si>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</si>
  <si>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</si>
  <si>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</si>
  <si>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</si>
  <si>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</si>
  <si>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</si>
  <si>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</si>
  <si>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</si>
  <si>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</si>
  <si>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</si>
  <si>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</si>
  <si>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</si>
  <si>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</si>
  <si>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</si>
  <si>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</si>
  <si>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</si>
  <si>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</si>
  <si>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</si>
  <si>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</si>
  <si>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</si>
  <si>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</si>
  <si>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</si>
  <si>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</si>
  <si>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</si>
  <si>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</si>
  <si>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</si>
  <si>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</si>
  <si>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</si>
  <si>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</si>
  <si>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</si>
  <si>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</si>
  <si>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</si>
  <si>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</si>
  <si>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</si>
  <si>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</si>
  <si>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</si>
  <si>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</si>
  <si>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</si>
  <si>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</si>
  <si>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</si>
  <si>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</si>
  <si>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</si>
  <si>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</si>
  <si>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</si>
  <si>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</si>
  <si>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</si>
  <si>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</si>
  <si>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</si>
  <si>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</si>
  <si>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</si>
  <si>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</si>
  <si>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</si>
  <si>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</si>
  <si>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</si>
  <si>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</si>
  <si>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</si>
  <si>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</si>
  <si>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</si>
  <si>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</si>
  <si>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</si>
  <si>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</si>
  <si>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</si>
  <si>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</si>
  <si>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</si>
  <si>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</si>
  <si>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</si>
  <si>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</si>
  <si>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</si>
  <si>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</si>
  <si>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</si>
  <si>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</si>
  <si>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</si>
  <si>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</si>
  <si>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</si>
  <si>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</si>
  <si>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</si>
  <si>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</si>
  <si>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</si>
  <si>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</si>
  <si>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</si>
  <si>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</si>
  <si>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</si>
  <si>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</si>
  <si>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</si>
  <si>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</si>
  <si>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</si>
  <si>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</si>
  <si>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</si>
  <si>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</si>
  <si>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</si>
  <si>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</si>
  <si>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</si>
  <si>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</si>
  <si>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</si>
  <si>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</si>
  <si>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</si>
  <si>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</si>
  <si>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</si>
  <si>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</si>
  <si>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</si>
  <si>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</si>
  <si>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</si>
  <si>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</si>
  <si>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</si>
  <si>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</si>
  <si>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</si>
  <si>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</si>
  <si>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</si>
  <si>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</si>
  <si>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</si>
  <si>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</si>
  <si>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</si>
  <si>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</si>
  <si>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</si>
  <si>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</si>
  <si>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</si>
  <si>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</si>
  <si>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</si>
  <si>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</si>
  <si>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</si>
  <si>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</si>
  <si>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</si>
  <si>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</si>
  <si>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</si>
  <si>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</si>
  <si>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</si>
  <si>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</si>
  <si>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</si>
  <si>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</si>
  <si>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</si>
  <si>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</si>
  <si>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</si>
  <si>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</si>
  <si>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</si>
  <si>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</si>
  <si>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</si>
  <si>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</si>
  <si>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</si>
  <si>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</si>
  <si>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</si>
  <si>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</si>
  <si>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</si>
  <si>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</si>
  <si>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</si>
  <si>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</si>
  <si>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</si>
  <si>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</si>
  <si>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</si>
  <si>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</si>
  <si>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</si>
  <si>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</si>
  <si>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</si>
  <si>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</si>
  <si>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</si>
  <si>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</si>
  <si>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</si>
  <si>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</si>
  <si>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</si>
  <si>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</si>
  <si>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</si>
  <si>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</si>
  <si>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</si>
  <si>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</si>
  <si>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</si>
  <si>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</si>
  <si>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</si>
  <si>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</si>
  <si>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</si>
  <si>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</si>
  <si>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</si>
  <si>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</si>
  <si>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</si>
  <si>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</si>
  <si>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</si>
  <si>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</si>
  <si>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</si>
  <si>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</si>
  <si>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</si>
  <si>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</si>
  <si>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</si>
  <si>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</si>
  <si>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</si>
  <si>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</si>
  <si>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</si>
  <si>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</si>
  <si>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</si>
  <si>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</si>
  <si>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</si>
  <si>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</si>
  <si>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</si>
  <si>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</si>
  <si>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</si>
  <si>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</si>
  <si>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</si>
  <si>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</si>
  <si>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</si>
  <si>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</si>
  <si>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</si>
  <si>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</si>
  <si>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</si>
  <si>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</si>
  <si>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</si>
  <si>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</si>
  <si>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</si>
  <si>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</si>
  <si>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</si>
  <si>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</si>
  <si>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</si>
  <si>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</si>
  <si>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</si>
  <si>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</si>
  <si>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</si>
  <si>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</si>
  <si>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</si>
  <si>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</si>
  <si>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</si>
  <si>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</si>
  <si>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</si>
  <si>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</si>
  <si>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</si>
  <si>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</si>
  <si>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</si>
  <si>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</si>
  <si>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</si>
  <si>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</si>
  <si>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</si>
  <si>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</si>
  <si>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</si>
  <si>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</si>
  <si>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</si>
  <si>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</si>
  <si>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</si>
  <si>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</si>
  <si>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</si>
  <si>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</si>
  <si>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</si>
  <si>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</si>
  <si>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</si>
  <si>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</si>
  <si>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</si>
  <si>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</si>
  <si>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</si>
  <si>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</si>
  <si>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</si>
  <si>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</si>
  <si>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</si>
  <si>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</si>
  <si>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</si>
  <si>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</si>
  <si>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</si>
  <si>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</si>
  <si>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</si>
  <si>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</si>
  <si>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</si>
  <si>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</si>
  <si>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</si>
  <si>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</si>
  <si>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</si>
  <si>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</si>
  <si>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</si>
  <si>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</si>
  <si>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</si>
  <si>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</si>
  <si>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</si>
  <si>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</si>
  <si>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</si>
  <si>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</si>
  <si>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</si>
  <si>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</si>
  <si>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</si>
  <si>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</si>
  <si>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</si>
  <si>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</si>
  <si>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</si>
  <si>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</si>
  <si>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</si>
  <si>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</si>
  <si>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</si>
  <si>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</si>
  <si>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</si>
  <si>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</si>
  <si>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</si>
  <si>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</si>
  <si>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</si>
  <si>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</si>
  <si>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</si>
  <si>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</si>
  <si>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</si>
  <si>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</si>
  <si>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</si>
  <si>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</si>
  <si>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</si>
  <si>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</si>
  <si>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</si>
  <si>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</si>
  <si>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</si>
  <si>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</si>
  <si>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</si>
  <si>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</si>
  <si>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</si>
  <si>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</si>
  <si>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</si>
  <si>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</si>
  <si>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</si>
  <si>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</si>
  <si>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</si>
  <si>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</si>
  <si>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</si>
  <si>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</si>
  <si>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</si>
  <si>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</si>
  <si>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</si>
  <si>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</si>
  <si>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</si>
  <si>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</si>
  <si>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</si>
  <si>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</si>
  <si>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</si>
  <si>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</si>
  <si>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</si>
  <si>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</si>
  <si>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</si>
  <si>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</si>
  <si>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</si>
  <si>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</si>
  <si>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</si>
  <si>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</si>
  <si>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</si>
  <si>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</si>
  <si>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</si>
  <si>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</si>
  <si>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</si>
  <si>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</si>
  <si>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</si>
  <si>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</si>
  <si>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</si>
  <si>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</si>
  <si>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</si>
  <si>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</si>
  <si>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</si>
  <si>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</si>
  <si>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</si>
  <si>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</si>
  <si>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</si>
  <si>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</si>
  <si>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</si>
  <si>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</si>
  <si>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</si>
  <si>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</si>
  <si>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</si>
  <si>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</si>
  <si>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</si>
  <si>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</si>
  <si>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</si>
  <si>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</si>
  <si>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</si>
  <si>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</si>
  <si>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</si>
  <si>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</si>
  <si>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</si>
  <si>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</si>
  <si>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</si>
  <si>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</si>
  <si>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</si>
  <si>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</si>
  <si>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</si>
  <si>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</si>
  <si>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</si>
  <si>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</si>
  <si>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</si>
  <si>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</si>
  <si>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</si>
  <si>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</si>
  <si>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</si>
  <si>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</si>
  <si>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</si>
  <si>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</si>
  <si>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</si>
  <si>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</si>
  <si>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</si>
  <si>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</si>
  <si>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</si>
  <si>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</si>
  <si>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</si>
  <si>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</si>
  <si>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</si>
  <si>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</si>
  <si>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</si>
  <si>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</si>
  <si>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</si>
  <si>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</si>
  <si>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</si>
  <si>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</si>
  <si>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</si>
  <si>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</si>
  <si>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</si>
  <si>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</si>
  <si>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</si>
  <si>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</si>
  <si>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</si>
  <si>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</si>
  <si>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</si>
  <si>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</si>
  <si>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</si>
  <si>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</si>
  <si>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</si>
  <si>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</si>
  <si>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</si>
  <si>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</si>
  <si>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</si>
  <si>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</si>
  <si>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</si>
  <si>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</si>
  <si>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</si>
  <si>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</si>
  <si>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</si>
  <si>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</si>
  <si>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</si>
  <si>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</si>
  <si>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</si>
  <si>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</si>
  <si>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</si>
  <si>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</si>
  <si>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</si>
  <si>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</si>
  <si>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</si>
  <si>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</si>
  <si>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</si>
  <si>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</si>
  <si>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</si>
  <si>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</si>
  <si>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</si>
  <si>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</si>
  <si>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</si>
  <si>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</si>
  <si>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</si>
  <si>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</si>
  <si>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</si>
  <si>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</si>
  <si>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</si>
  <si>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</si>
  <si>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</si>
  <si>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</si>
  <si>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</si>
  <si>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</si>
  <si>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</si>
  <si>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</si>
  <si>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</si>
  <si>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</si>
  <si>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</si>
  <si>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</si>
  <si>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</si>
  <si>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</si>
  <si>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</si>
  <si>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</si>
  <si>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</si>
  <si>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</si>
  <si>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</si>
  <si>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</si>
  <si>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</si>
  <si>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</si>
  <si>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</si>
  <si>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</si>
  <si>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</si>
  <si>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</si>
  <si>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</si>
  <si>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</si>
  <si>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</si>
  <si>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</si>
  <si>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</si>
  <si>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</si>
  <si>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</si>
  <si>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</si>
  <si>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</si>
  <si>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</si>
  <si>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</si>
  <si>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</si>
  <si>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</si>
  <si>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</si>
  <si>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</si>
  <si>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</si>
  <si>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</si>
  <si>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</si>
  <si>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</si>
  <si>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</si>
  <si>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</si>
  <si>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</si>
  <si>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</si>
  <si>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</si>
  <si>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</si>
  <si>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</si>
  <si>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</si>
  <si>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</si>
  <si>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</si>
  <si>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</si>
  <si>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</si>
  <si>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</si>
  <si>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</si>
  <si>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</si>
  <si>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</si>
  <si>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</si>
  <si>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</si>
  <si>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</si>
  <si>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</si>
  <si>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</si>
  <si>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</si>
  <si>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</si>
  <si>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</si>
  <si>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</si>
  <si>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</si>
  <si>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</si>
  <si>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</si>
  <si>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</si>
  <si>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</si>
  <si>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</si>
  <si>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</si>
  <si>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</si>
  <si>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</si>
  <si>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</si>
  <si>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</si>
  <si>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</si>
  <si>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</si>
  <si>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</si>
  <si>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</si>
  <si>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</si>
  <si>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</si>
  <si>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</si>
  <si>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</si>
  <si>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</si>
  <si>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</si>
  <si>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</si>
  <si>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</si>
  <si>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</si>
  <si>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</si>
  <si>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</si>
  <si>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</si>
  <si>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</si>
  <si>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</si>
  <si>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</si>
  <si>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</si>
  <si>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</si>
  <si>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</si>
  <si>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</si>
  <si>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</si>
  <si>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</si>
  <si>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</si>
  <si>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</si>
  <si>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</si>
  <si>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</si>
  <si>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</si>
  <si>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</si>
  <si>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</si>
  <si>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</si>
  <si>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</si>
  <si>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</si>
  <si>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</si>
  <si>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</si>
  <si>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</si>
  <si>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</si>
  <si>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</si>
  <si>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</si>
  <si>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</si>
  <si>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</si>
  <si>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</si>
  <si>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</si>
  <si>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</si>
  <si>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</si>
  <si>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</si>
  <si>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</si>
  <si>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</si>
  <si>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</si>
  <si>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</si>
  <si>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</si>
  <si>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</si>
  <si>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</si>
  <si>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</si>
  <si>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</si>
  <si>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</si>
  <si>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</si>
  <si>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</si>
  <si>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</si>
  <si>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</si>
  <si>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</si>
  <si>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</si>
  <si>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</si>
  <si>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</si>
  <si>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</si>
  <si>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</si>
  <si>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</si>
  <si>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</si>
  <si>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</si>
  <si>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</si>
  <si>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</si>
  <si>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</si>
  <si>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</si>
  <si>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</si>
  <si>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</si>
  <si>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</si>
  <si>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</si>
  <si>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</si>
  <si>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</si>
  <si>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</si>
  <si>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</si>
  <si>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</si>
  <si>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</si>
  <si>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</si>
  <si>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</si>
  <si>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</si>
  <si>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</si>
  <si>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</si>
  <si>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</si>
  <si>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</si>
  <si>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</si>
  <si>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</si>
  <si>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</si>
  <si>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</si>
  <si>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</si>
  <si>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</si>
  <si>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</si>
  <si>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</si>
  <si>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</si>
  <si>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</si>
  <si>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</si>
  <si>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</si>
  <si>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</si>
  <si>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</si>
  <si>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</si>
  <si>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</si>
  <si>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</si>
  <si>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</si>
  <si>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</si>
  <si>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</si>
  <si>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</si>
  <si>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</si>
  <si>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</si>
  <si>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</si>
  <si>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</si>
  <si>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</si>
  <si>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</si>
  <si>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</si>
  <si>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</si>
  <si>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</si>
  <si>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</si>
  <si>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</si>
  <si>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</si>
  <si>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</si>
  <si>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</si>
  <si>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</si>
  <si>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</si>
  <si>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</si>
  <si>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</si>
  <si>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</si>
  <si>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</si>
  <si>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</si>
  <si>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</si>
  <si>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</si>
  <si>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</si>
  <si>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</si>
  <si>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</si>
  <si>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</si>
  <si>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</si>
  <si>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</si>
  <si>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</si>
  <si>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</si>
  <si>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</si>
  <si>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</si>
  <si>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</si>
  <si>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</si>
  <si>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</si>
  <si>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</si>
  <si>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</si>
  <si>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</si>
  <si>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</si>
  <si>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</si>
  <si>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</si>
  <si>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</si>
  <si>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</si>
  <si>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</si>
  <si>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</si>
  <si>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</si>
  <si>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</si>
  <si>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</si>
  <si>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</si>
  <si>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</si>
  <si>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</si>
  <si>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</si>
  <si>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</si>
  <si>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</si>
  <si>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</si>
  <si>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</si>
  <si>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</si>
  <si>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</si>
  <si>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</si>
  <si>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</si>
  <si>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</si>
  <si>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</si>
  <si>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</si>
  <si>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</si>
  <si>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</si>
  <si>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</si>
  <si>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</si>
  <si>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</si>
  <si>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</si>
  <si>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</si>
  <si>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</si>
  <si>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</si>
  <si>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</si>
  <si>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</si>
  <si>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</si>
  <si>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</si>
  <si>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</si>
  <si>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</si>
  <si>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</si>
  <si>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</si>
  <si>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</si>
  <si>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</si>
  <si>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</si>
  <si>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</si>
  <si>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</si>
  <si>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</si>
  <si>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</si>
  <si>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</si>
  <si>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</si>
  <si>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</si>
  <si>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</si>
  <si>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</si>
  <si>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</si>
  <si>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</si>
  <si>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</si>
  <si>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</si>
  <si>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</si>
  <si>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</si>
  <si>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</si>
  <si>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</si>
  <si>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</si>
  <si>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</si>
  <si>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</si>
  <si>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</si>
  <si>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</si>
  <si>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</si>
  <si>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</si>
  <si>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</si>
  <si>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</si>
  <si>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</si>
  <si>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</si>
  <si>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</si>
  <si>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</si>
  <si>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</si>
  <si>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</si>
  <si>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</si>
  <si>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</si>
  <si>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</si>
  <si>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</si>
  <si>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</si>
  <si>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</si>
  <si>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</si>
  <si>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</si>
  <si>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</si>
  <si>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</si>
  <si>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</si>
  <si>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</si>
  <si>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</si>
  <si>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</si>
  <si>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</si>
  <si>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</si>
  <si>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</si>
  <si>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</si>
  <si>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</si>
  <si>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</si>
  <si>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</si>
  <si>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</si>
  <si>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</si>
  <si>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</si>
  <si>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</si>
  <si>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</si>
  <si>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</si>
  <si>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</si>
  <si>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</si>
  <si>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</si>
  <si>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</si>
  <si>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</si>
  <si>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</si>
  <si>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</si>
  <si>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</si>
  <si>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</si>
  <si>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</si>
  <si>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</si>
  <si>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</si>
  <si>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</si>
  <si>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</si>
  <si>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</si>
  <si>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</si>
  <si>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</si>
  <si>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</si>
  <si>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</si>
  <si>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</si>
  <si>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</si>
  <si>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</si>
  <si>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</si>
  <si>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</si>
  <si>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</si>
  <si>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</si>
  <si>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</si>
  <si>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</si>
  <si>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</si>
  <si>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</si>
  <si>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</si>
  <si>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</si>
  <si>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</si>
  <si>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</si>
  <si>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</si>
  <si>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</si>
  <si>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</si>
  <si>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</si>
  <si>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</si>
  <si>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</si>
  <si>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</si>
  <si>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</si>
  <si>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</si>
  <si>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</si>
  <si>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</si>
  <si>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</si>
  <si>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</si>
  <si>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</si>
  <si>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</si>
  <si>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</si>
  <si>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</si>
  <si>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</si>
  <si>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</si>
  <si>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</si>
  <si>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</si>
  <si>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</si>
  <si>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</si>
  <si>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</si>
  <si>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</si>
  <si>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</si>
  <si>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</si>
  <si>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</si>
  <si>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</si>
  <si>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</si>
  <si>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</si>
  <si>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</si>
  <si>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</si>
  <si>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</si>
  <si>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</si>
  <si>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</si>
  <si>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</si>
  <si>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</si>
  <si>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</si>
  <si>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</si>
  <si>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</si>
  <si>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</si>
  <si>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</si>
  <si>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</si>
  <si>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</si>
  <si>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</si>
  <si>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</si>
  <si>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</si>
  <si>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</si>
  <si>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</si>
  <si>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</si>
  <si>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</si>
  <si>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</si>
  <si>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</si>
  <si>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</si>
  <si>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</si>
  <si>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</si>
  <si>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</si>
  <si>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</si>
  <si>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</si>
  <si>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</si>
  <si>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</si>
  <si>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</si>
  <si>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</si>
  <si>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</si>
  <si>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</si>
  <si>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</si>
  <si>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</si>
  <si>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</si>
  <si>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</si>
  <si>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</si>
  <si>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</si>
  <si>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</si>
  <si>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</si>
  <si>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</si>
  <si>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</si>
  <si>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</si>
  <si>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</si>
  <si>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</si>
  <si>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</si>
  <si>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</si>
  <si>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</si>
  <si>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</si>
  <si>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</si>
  <si>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</si>
  <si>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</si>
  <si>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</si>
  <si>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</si>
  <si>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</si>
  <si>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</si>
  <si>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</si>
  <si>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</si>
  <si>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</si>
  <si>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</si>
  <si>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</si>
  <si>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</si>
  <si>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</si>
  <si>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</si>
  <si>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</si>
  <si>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</si>
  <si>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</si>
  <si>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</si>
  <si>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</si>
  <si>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</si>
  <si>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</si>
  <si>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</si>
  <si>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</si>
  <si>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</si>
  <si>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</si>
  <si>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</si>
  <si>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</si>
  <si>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</si>
  <si>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</si>
  <si>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</si>
  <si>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</si>
  <si>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</si>
  <si>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</si>
  <si>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</si>
  <si>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</si>
  <si>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</si>
  <si>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</si>
  <si>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</si>
  <si>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</si>
  <si>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</si>
  <si>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</si>
  <si>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</si>
  <si>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</si>
  <si>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</si>
  <si>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</si>
  <si>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</si>
  <si>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</si>
  <si>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</si>
  <si>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</si>
  <si>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</si>
  <si>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</si>
  <si>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</si>
  <si>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</si>
  <si>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</si>
  <si>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</si>
  <si>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</si>
  <si>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</si>
  <si>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</si>
  <si>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</si>
  <si>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</si>
  <si>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</si>
  <si>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</si>
  <si>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</si>
  <si>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</si>
  <si>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</si>
  <si>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</si>
  <si>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</si>
  <si>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</si>
  <si>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</si>
  <si>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</si>
  <si>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</si>
  <si>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</si>
  <si>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</si>
  <si>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</si>
  <si>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</si>
  <si>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</si>
  <si>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</si>
  <si>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</si>
  <si>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</si>
  <si>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</si>
  <si>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</si>
  <si>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</si>
  <si>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</si>
  <si>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</si>
  <si>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</si>
  <si>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</si>
  <si>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</si>
  <si>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</si>
  <si>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</si>
  <si>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</si>
  <si>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</si>
  <si>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</si>
  <si>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</si>
  <si>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</si>
  <si>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</si>
  <si>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</si>
  <si>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</si>
  <si>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</si>
  <si>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</si>
  <si>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</si>
  <si>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</si>
  <si>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</si>
  <si>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</si>
  <si>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</si>
  <si>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</si>
  <si>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</si>
  <si>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</si>
  <si>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</si>
  <si>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</si>
  <si>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</si>
  <si>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</si>
  <si>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</si>
  <si>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</si>
  <si>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</si>
  <si>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</si>
  <si>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</si>
  <si>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</si>
  <si>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</si>
  <si>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</si>
  <si>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</si>
  <si>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</si>
  <si>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</si>
  <si>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</si>
  <si>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</si>
  <si>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</si>
  <si>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</si>
  <si>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</si>
  <si>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</si>
  <si>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</si>
  <si>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</si>
  <si>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</si>
  <si>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</si>
  <si>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</si>
  <si>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</si>
  <si>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</si>
  <si>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</si>
  <si>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</si>
  <si>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</si>
  <si>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</si>
  <si>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</si>
  <si>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</si>
  <si>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</si>
  <si>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</si>
  <si>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</si>
  <si>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</si>
  <si>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</si>
  <si>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</si>
  <si>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</si>
  <si>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</si>
  <si>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</si>
  <si>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</si>
  <si>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</si>
  <si>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</si>
  <si>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</si>
  <si>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</si>
  <si>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</si>
  <si>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</si>
  <si>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</si>
  <si>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</si>
  <si>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</si>
  <si>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</si>
  <si>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</si>
  <si>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</si>
  <si>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</si>
  <si>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</si>
  <si>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</si>
  <si>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</si>
  <si>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</si>
  <si>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</si>
  <si>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</si>
  <si>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</si>
  <si>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</si>
  <si>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</si>
  <si>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</si>
  <si>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</si>
  <si>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</si>
  <si>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</si>
  <si>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</si>
  <si>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</si>
  <si>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</si>
  <si>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</si>
  <si>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</si>
  <si>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</si>
  <si>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</si>
  <si>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</si>
  <si>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</si>
  <si>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</si>
  <si>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</si>
  <si>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</si>
  <si>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</si>
  <si>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</si>
  <si>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</si>
  <si>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</si>
  <si>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</si>
  <si>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</si>
  <si>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</si>
  <si>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</si>
  <si>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</si>
  <si>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</si>
  <si>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</si>
  <si>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</si>
  <si>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</si>
  <si>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</si>
  <si>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</si>
  <si>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</si>
  <si>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</si>
  <si>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</si>
  <si>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</si>
  <si>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</si>
  <si>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</si>
  <si>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</si>
  <si>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</si>
  <si>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</si>
  <si>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</si>
  <si>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</si>
  <si>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</si>
  <si>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</si>
  <si>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</si>
  <si>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</si>
  <si>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</si>
  <si>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</si>
  <si>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</si>
  <si>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</si>
  <si>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</si>
  <si>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</si>
  <si>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</si>
  <si>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</si>
  <si>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</si>
  <si>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</si>
  <si>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</si>
  <si>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</si>
  <si>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</si>
  <si>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</si>
  <si>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</si>
  <si>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</si>
  <si>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</si>
  <si>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</si>
  <si>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</si>
  <si>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</si>
  <si>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</si>
  <si>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</si>
  <si>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</si>
  <si>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</si>
  <si>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</si>
  <si>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</si>
  <si>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</si>
  <si>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</si>
  <si>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</si>
  <si>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</si>
  <si>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</si>
  <si>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</si>
  <si>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</si>
  <si>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</si>
  <si>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</si>
  <si>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</si>
  <si>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</si>
  <si>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</si>
  <si>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</si>
  <si>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</si>
  <si>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</si>
  <si>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</si>
  <si>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</si>
  <si>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</si>
  <si>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</si>
  <si>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</si>
  <si>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</si>
  <si>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</si>
  <si>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</si>
  <si>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</si>
  <si>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</si>
  <si>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</si>
  <si>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</si>
  <si>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</si>
  <si>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</si>
  <si>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</si>
  <si>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</si>
  <si>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</si>
  <si>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</si>
  <si>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</si>
  <si>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</si>
  <si>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</si>
  <si>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</si>
  <si>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</si>
  <si>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</si>
  <si>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</si>
  <si>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</si>
  <si>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</si>
  <si>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</si>
  <si>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</si>
  <si>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</si>
  <si>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</si>
  <si>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</si>
  <si>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</si>
  <si>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</si>
  <si>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</si>
  <si>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</si>
  <si>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</si>
  <si>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</si>
  <si>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</si>
  <si>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</si>
  <si>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</si>
  <si>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</si>
  <si>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</si>
  <si>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</si>
  <si>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</si>
  <si>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</si>
  <si>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</si>
  <si>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</si>
  <si>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</si>
  <si>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</si>
  <si>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</si>
  <si>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</si>
  <si>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</si>
  <si>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</si>
  <si>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</si>
  <si>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</si>
  <si>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</si>
  <si>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</si>
  <si>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</si>
  <si>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</si>
  <si>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</si>
  <si>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</si>
  <si>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</si>
  <si>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</si>
  <si>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</si>
  <si>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</si>
  <si>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</si>
  <si>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</si>
  <si>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</si>
  <si>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</si>
  <si>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</si>
  <si>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</si>
  <si>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</si>
  <si>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</si>
  <si>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</si>
  <si>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</si>
  <si>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</si>
  <si>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</si>
  <si>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</si>
  <si>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</si>
  <si>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</si>
  <si>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</si>
  <si>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</si>
  <si>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</si>
  <si>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</si>
  <si>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</si>
  <si>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</si>
  <si>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</si>
  <si>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</si>
  <si>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</si>
  <si>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</si>
  <si>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</si>
  <si>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</si>
  <si>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</si>
  <si>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</si>
  <si>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</si>
  <si>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</si>
  <si>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</si>
  <si>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</si>
  <si>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</si>
  <si>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</si>
  <si>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</si>
  <si>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</si>
  <si>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</si>
  <si>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</si>
  <si>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</si>
  <si>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</si>
  <si>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</si>
  <si>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</si>
  <si>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</si>
  <si>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</si>
  <si>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</si>
  <si>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</si>
  <si>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</si>
  <si>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</si>
  <si>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</si>
  <si>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</si>
  <si>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</si>
  <si>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</si>
  <si>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</si>
  <si>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</si>
  <si>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</si>
  <si>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</si>
  <si>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</si>
  <si>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</si>
  <si>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</si>
  <si>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</si>
  <si>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</si>
  <si>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</si>
  <si>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</si>
  <si>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</si>
  <si>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</si>
  <si>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</si>
  <si>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</si>
  <si>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</si>
  <si>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</si>
  <si>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</si>
  <si>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</si>
  <si>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</si>
  <si>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</si>
  <si>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</si>
  <si>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</si>
  <si>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</si>
  <si>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</si>
  <si>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</si>
  <si>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</si>
  <si>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</si>
  <si>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</si>
  <si>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</si>
  <si>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</si>
  <si>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</si>
  <si>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</si>
  <si>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</si>
  <si>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</si>
  <si>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</si>
  <si>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</si>
  <si>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</si>
  <si>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</si>
  <si>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</si>
  <si>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</si>
  <si>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</si>
  <si>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</si>
  <si>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</si>
  <si>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</si>
  <si>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</si>
  <si>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</si>
  <si>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</si>
  <si>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</si>
  <si>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</si>
  <si>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</si>
  <si>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</si>
  <si>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</si>
  <si>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</si>
  <si>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</si>
  <si>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</si>
  <si>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</si>
  <si>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</si>
  <si>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</si>
  <si>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</si>
  <si>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</si>
  <si>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</si>
  <si>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</si>
  <si>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</si>
  <si>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</si>
  <si>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</si>
  <si>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</si>
  <si>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</si>
  <si>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</si>
  <si>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</si>
  <si>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</si>
  <si>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</si>
  <si>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</si>
  <si>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</si>
  <si>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</si>
  <si>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</si>
  <si>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</si>
  <si>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</si>
  <si>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</si>
  <si>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</si>
  <si>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</si>
  <si>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</si>
  <si>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</si>
  <si>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</si>
  <si>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</si>
  <si>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</si>
  <si>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</si>
  <si>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</si>
  <si>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</si>
  <si>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</si>
  <si>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</si>
  <si>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</si>
  <si>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</si>
  <si>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</si>
  <si>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</si>
  <si>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</si>
  <si>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</si>
  <si>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</si>
  <si>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</si>
  <si>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</si>
  <si>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</si>
  <si>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</si>
  <si>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</si>
  <si>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</si>
  <si>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</si>
  <si>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</si>
  <si>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</si>
  <si>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</si>
  <si>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</si>
  <si>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</si>
  <si>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</si>
  <si>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</si>
  <si>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</si>
  <si>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</si>
  <si>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</si>
  <si>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</si>
  <si>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</si>
  <si>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</si>
  <si>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</si>
  <si>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</si>
  <si>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</si>
  <si>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</si>
  <si>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</si>
  <si>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</si>
  <si>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</si>
  <si>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</si>
  <si>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</si>
  <si>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</si>
  <si>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</si>
  <si>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</si>
  <si>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</si>
  <si>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</si>
  <si>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</si>
  <si>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</si>
  <si>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</si>
  <si>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</si>
  <si>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</si>
  <si>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</si>
  <si>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</si>
  <si>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</si>
  <si>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</si>
  <si>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</si>
  <si>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</si>
  <si>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</si>
  <si>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</si>
  <si>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</si>
  <si>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</si>
  <si>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</si>
  <si>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</si>
  <si>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</si>
  <si>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</si>
  <si>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</si>
  <si>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</si>
  <si>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</si>
  <si>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</si>
  <si>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</si>
  <si>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</si>
  <si>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</si>
  <si>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</si>
  <si>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</si>
  <si>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</si>
  <si>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</si>
  <si>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</si>
  <si>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</si>
  <si>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</si>
  <si>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</si>
  <si>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</si>
  <si>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</si>
  <si>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</si>
  <si>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</si>
  <si>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</si>
  <si>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</si>
  <si>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</si>
  <si>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</si>
  <si>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</si>
  <si>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</si>
  <si>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</si>
  <si>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</si>
  <si>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</si>
  <si>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</si>
  <si>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</si>
  <si>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</si>
  <si>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</si>
  <si>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</si>
  <si>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</si>
  <si>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</si>
  <si>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</si>
  <si>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</si>
  <si>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</si>
  <si>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</si>
  <si>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</si>
  <si>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</si>
  <si>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</si>
  <si>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</si>
  <si>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</si>
  <si>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</si>
  <si>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</si>
  <si>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</si>
  <si>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</si>
  <si>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</si>
  <si>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</si>
  <si>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</si>
  <si>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</si>
  <si>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</si>
  <si>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</si>
  <si>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</si>
  <si>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</si>
  <si>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</si>
  <si>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</si>
  <si>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</si>
  <si>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</si>
  <si>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</si>
  <si>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</si>
  <si>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</si>
  <si>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</si>
  <si>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</si>
  <si>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</si>
  <si>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</si>
  <si>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</si>
  <si>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</si>
  <si>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</si>
  <si>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</si>
  <si>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</si>
  <si>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</si>
  <si>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</si>
  <si>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</si>
  <si>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</si>
  <si>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</si>
  <si>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</si>
  <si>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</si>
  <si>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</si>
  <si>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</si>
  <si>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</si>
  <si>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</si>
  <si>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</si>
  <si>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</si>
  <si>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</si>
  <si>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</si>
  <si>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</si>
  <si>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</si>
  <si>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</si>
  <si>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</si>
  <si>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</si>
  <si>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</si>
  <si>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</si>
  <si>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</si>
  <si>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</si>
  <si>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</si>
  <si>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</si>
  <si>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</si>
  <si>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</si>
  <si>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</si>
  <si>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</si>
  <si>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</si>
  <si>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</si>
  <si>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</si>
  <si>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</si>
  <si>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</si>
  <si>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</si>
  <si>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</si>
  <si>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</si>
  <si>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</si>
  <si>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</si>
  <si>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</si>
  <si>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</si>
  <si>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</si>
  <si>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</si>
  <si>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</si>
  <si>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</si>
  <si>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</si>
  <si>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</si>
  <si>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</si>
  <si>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</si>
  <si>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</si>
  <si>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</si>
  <si>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</si>
  <si>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</si>
  <si>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</si>
  <si>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</si>
  <si>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</si>
  <si>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</si>
  <si>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</si>
  <si>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</si>
  <si>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</si>
  <si>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</si>
  <si>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</si>
  <si>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</si>
  <si>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</si>
  <si>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</si>
  <si>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</si>
  <si>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</si>
  <si>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</si>
  <si>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</si>
  <si>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</si>
  <si>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</si>
  <si>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</si>
  <si>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</si>
  <si>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</si>
  <si>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</si>
  <si>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</si>
  <si>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</si>
  <si>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</si>
  <si>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</si>
  <si>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</si>
  <si>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</si>
  <si>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</si>
  <si>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</si>
  <si>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</si>
  <si>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</si>
  <si>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</si>
  <si>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</si>
  <si>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</si>
  <si>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</si>
  <si>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</si>
  <si>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</si>
  <si>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</si>
  <si>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</si>
  <si>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</si>
  <si>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</si>
  <si>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</si>
  <si>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</si>
  <si>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</si>
  <si>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</si>
  <si>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</si>
  <si>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</si>
  <si>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</si>
  <si>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</si>
  <si>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</si>
  <si>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</si>
  <si>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</si>
  <si>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</si>
  <si>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</si>
  <si>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</si>
  <si>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</si>
  <si>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</si>
  <si>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</si>
  <si>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</si>
  <si>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</si>
  <si>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</si>
  <si>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</si>
  <si>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</si>
  <si>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</si>
  <si>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</si>
  <si>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</si>
  <si>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</si>
  <si>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</si>
  <si>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</si>
  <si>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</si>
  <si>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</si>
  <si>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</si>
  <si>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</si>
  <si>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</si>
  <si>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</si>
  <si>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</si>
  <si>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</si>
  <si>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</si>
  <si>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</si>
  <si>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</si>
  <si>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</si>
  <si>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</si>
  <si>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</si>
  <si>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</si>
  <si>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</si>
  <si>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</si>
  <si>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</si>
  <si>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</si>
  <si>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</si>
  <si>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</si>
  <si>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</si>
  <si>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</si>
  <si>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</si>
  <si>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</si>
  <si>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</si>
  <si>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</si>
  <si>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</si>
  <si>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</si>
  <si>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</si>
  <si>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</si>
  <si>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</si>
  <si>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</si>
  <si>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</si>
  <si>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</si>
  <si>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</si>
  <si>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</si>
  <si>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</si>
  <si>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</si>
  <si>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</si>
  <si>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</si>
  <si>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</si>
  <si>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</si>
  <si>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</si>
  <si>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</si>
  <si>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</si>
  <si>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</si>
  <si>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</si>
  <si>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</si>
  <si>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</si>
  <si>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</si>
  <si>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</si>
  <si>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</si>
  <si>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</si>
  <si>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</si>
  <si>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</si>
  <si>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</si>
  <si>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</si>
  <si>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</si>
  <si>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</si>
  <si>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</si>
  <si>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</si>
  <si>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</si>
  <si>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</si>
  <si>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</si>
  <si>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</si>
  <si>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</si>
  <si>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</si>
  <si>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</si>
  <si>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</si>
  <si>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</si>
  <si>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</si>
  <si>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</si>
  <si>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</si>
  <si>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</si>
  <si>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</si>
  <si>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</si>
  <si>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</si>
  <si>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</si>
  <si>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</si>
  <si>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</si>
  <si>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</si>
  <si>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</si>
  <si>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</si>
  <si>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</si>
  <si>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</si>
  <si>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</si>
  <si>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</si>
  <si>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</si>
  <si>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</si>
  <si>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</si>
  <si>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</si>
  <si>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</si>
  <si>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</si>
  <si>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</si>
  <si>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</si>
  <si>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</si>
  <si>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</si>
  <si>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</si>
  <si>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</si>
  <si>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</si>
  <si>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</si>
  <si>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</si>
  <si>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</si>
  <si>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</si>
  <si>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</si>
  <si>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</si>
  <si>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</si>
  <si>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</si>
  <si>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</si>
  <si>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</si>
  <si>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</si>
  <si>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</si>
  <si>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</si>
  <si>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</si>
  <si>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</si>
  <si>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</si>
  <si>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</si>
  <si>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</si>
  <si>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</si>
  <si>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</si>
  <si>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</si>
  <si>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</si>
  <si>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</si>
  <si>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</si>
  <si>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</si>
  <si>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</si>
  <si>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</si>
  <si>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</si>
  <si>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</si>
  <si>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</si>
  <si>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</si>
  <si>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</si>
  <si>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</si>
  <si>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</si>
  <si>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</si>
  <si>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</si>
  <si>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</si>
  <si>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</si>
  <si>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</si>
  <si>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</si>
  <si>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</si>
  <si>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</si>
  <si>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</si>
  <si>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</si>
  <si>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</si>
  <si>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</si>
  <si>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</si>
  <si>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</si>
  <si>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</si>
  <si>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</si>
  <si>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</si>
  <si>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</si>
  <si>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</si>
  <si>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</si>
  <si>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</si>
  <si>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</si>
  <si>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</si>
  <si>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</si>
  <si>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</si>
  <si>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</si>
  <si>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</si>
  <si>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</si>
  <si>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</si>
  <si>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</si>
  <si>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</si>
  <si>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</si>
  <si>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</si>
  <si>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</si>
  <si>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</si>
  <si>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</si>
  <si>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</si>
  <si>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</si>
  <si>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</si>
  <si>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</si>
  <si>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</si>
  <si>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</si>
  <si>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</si>
  <si>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</si>
  <si>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</si>
  <si>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</si>
  <si>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</si>
  <si>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</si>
  <si>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</si>
  <si>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</si>
  <si>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</si>
  <si>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</si>
  <si>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</si>
  <si>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</si>
  <si>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</si>
  <si>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</si>
  <si>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</si>
  <si>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</si>
  <si>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</si>
  <si>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</si>
  <si>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</si>
  <si>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</si>
  <si>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</si>
  <si>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</si>
  <si>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</si>
  <si>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</si>
  <si>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</si>
  <si>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</si>
  <si>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</si>
  <si>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</si>
  <si>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</si>
  <si>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</si>
  <si>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</si>
  <si>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</si>
  <si>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</si>
  <si>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</si>
  <si>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</si>
  <si>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</si>
  <si>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</si>
  <si>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</si>
  <si>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</si>
  <si>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</si>
  <si>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</si>
  <si>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</si>
  <si>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</si>
  <si>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</si>
  <si>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</si>
  <si>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</si>
  <si>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</si>
  <si>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</si>
  <si>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</si>
  <si>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</si>
  <si>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</si>
  <si>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</si>
  <si>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</si>
  <si>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</si>
  <si>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</si>
  <si>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</si>
  <si>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</si>
  <si>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</si>
  <si>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</si>
  <si>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</si>
  <si>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</si>
  <si>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</si>
  <si>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</si>
  <si>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</si>
  <si>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</si>
  <si>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</si>
  <si>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</si>
  <si>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</si>
  <si>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</si>
  <si>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</si>
  <si>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</si>
  <si>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</si>
  <si>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</si>
  <si>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</si>
  <si>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</si>
  <si>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</si>
  <si>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</si>
  <si>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</si>
  <si>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</si>
  <si>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</si>
  <si>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</si>
  <si>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</si>
  <si>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</si>
  <si>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</si>
  <si>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</si>
  <si>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</si>
  <si>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</si>
  <si>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</si>
  <si>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</si>
  <si>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</si>
  <si>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</si>
  <si>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</si>
  <si>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</si>
  <si>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</si>
  <si>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</si>
  <si>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</si>
  <si>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</si>
  <si>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</si>
  <si>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</si>
  <si>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</si>
  <si>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</si>
  <si>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</si>
  <si>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</si>
  <si>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</si>
  <si>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</si>
  <si>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</si>
  <si>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</si>
  <si>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</si>
  <si>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</si>
  <si>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</si>
  <si>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</si>
  <si>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</si>
  <si>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</si>
  <si>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</si>
  <si>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</si>
  <si>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</si>
  <si>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</si>
  <si>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</si>
  <si>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</si>
  <si>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</si>
  <si>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</si>
  <si>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</si>
  <si>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</si>
  <si>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</si>
  <si>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</si>
  <si>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</si>
  <si>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</si>
  <si>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</si>
  <si>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</si>
  <si>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</si>
  <si>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</si>
  <si>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</si>
  <si>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</si>
  <si>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</si>
  <si>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</si>
  <si>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</si>
  <si>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</si>
  <si>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</si>
  <si>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</si>
  <si>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</si>
  <si>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</si>
  <si>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</si>
  <si>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</si>
  <si>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</si>
  <si>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</si>
  <si>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</si>
  <si>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</si>
  <si>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</si>
  <si>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</si>
  <si>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</si>
  <si>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</si>
  <si>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</si>
  <si>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</si>
  <si>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</si>
  <si>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</si>
  <si>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</si>
  <si>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</si>
  <si>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</si>
  <si>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</si>
  <si>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</si>
  <si>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</si>
  <si>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</si>
  <si>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</si>
  <si>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</si>
  <si>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</si>
  <si>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</si>
  <si>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</si>
  <si>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</si>
  <si>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</si>
  <si>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</si>
  <si>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</si>
  <si>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</si>
  <si>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</si>
  <si>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</si>
  <si>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</si>
  <si>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</si>
  <si>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</si>
  <si>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</si>
  <si>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</si>
  <si>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</si>
  <si>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</si>
  <si>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</si>
  <si>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</si>
  <si>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</si>
  <si>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</si>
  <si>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</si>
  <si>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</si>
  <si>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</si>
  <si>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</si>
  <si>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</si>
  <si>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</si>
  <si>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</si>
  <si>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</si>
  <si>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</si>
  <si>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</si>
  <si>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</si>
  <si>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</si>
  <si>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</si>
  <si>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</si>
  <si>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</si>
  <si>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</si>
  <si>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</si>
  <si>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</si>
  <si>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</si>
  <si>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</si>
  <si>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</si>
  <si>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</si>
  <si>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</si>
  <si>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</si>
  <si>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</si>
  <si>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</si>
  <si>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</si>
  <si>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</si>
  <si>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</si>
  <si>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</si>
  <si>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</si>
  <si>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</si>
  <si>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</si>
  <si>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</si>
  <si>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</si>
  <si>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</si>
  <si>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</si>
  <si>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</si>
  <si>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</si>
  <si>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</si>
  <si>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</si>
  <si>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</si>
  <si>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</si>
  <si>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</si>
  <si>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</si>
  <si>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</si>
  <si>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</si>
  <si>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</si>
  <si>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</si>
  <si>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</si>
  <si>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</si>
  <si>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</si>
  <si>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</si>
  <si>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</si>
  <si>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</si>
  <si>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</si>
  <si>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</si>
  <si>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</si>
  <si>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</si>
  <si>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</si>
  <si>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</si>
  <si>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</si>
  <si>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</si>
  <si>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</si>
  <si>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</si>
  <si>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</si>
  <si>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</si>
  <si>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</si>
  <si>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</si>
  <si>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</si>
  <si>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</si>
  <si>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</si>
  <si>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</si>
  <si>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</si>
  <si>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</si>
  <si>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</si>
  <si>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</si>
  <si>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</si>
  <si>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</si>
  <si>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</si>
  <si>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</si>
  <si>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</si>
  <si>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</si>
  <si>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</si>
  <si>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</si>
  <si>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</si>
  <si>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</si>
  <si>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</si>
  <si>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</si>
  <si>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</si>
  <si>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</si>
  <si>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</si>
  <si>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</si>
  <si>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</si>
  <si>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</si>
  <si>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</si>
  <si>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</si>
  <si>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</si>
  <si>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</si>
  <si>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</si>
  <si>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</si>
  <si>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</si>
  <si>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</si>
  <si>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</si>
  <si>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</si>
  <si>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</si>
  <si>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</si>
  <si>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</si>
  <si>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</si>
  <si>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</si>
  <si>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</si>
  <si>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</si>
  <si>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</si>
  <si>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</si>
  <si>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</si>
  <si>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</si>
  <si>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</si>
  <si>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</si>
  <si>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</si>
  <si>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</si>
  <si>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</si>
  <si>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</si>
  <si>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</si>
  <si>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</si>
  <si>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</si>
  <si>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</si>
  <si>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</si>
  <si>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</si>
  <si>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</si>
  <si>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</si>
  <si>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</si>
  <si>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</si>
  <si>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</si>
  <si>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</si>
  <si>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</si>
  <si>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</si>
  <si>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</si>
  <si>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</si>
  <si>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</si>
  <si>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</si>
  <si>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</si>
  <si>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</si>
  <si>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</si>
  <si>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</si>
  <si>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</si>
  <si>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</si>
  <si>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</si>
  <si>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</si>
  <si>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</si>
  <si>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</si>
  <si>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</si>
  <si>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</si>
  <si>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</si>
  <si>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</si>
  <si>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</si>
  <si>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</si>
  <si>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</si>
  <si>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</si>
  <si>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</si>
  <si>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</si>
  <si>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</si>
  <si>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</si>
  <si>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</si>
  <si>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</si>
  <si>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</si>
  <si>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</si>
  <si>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</si>
  <si>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</si>
  <si>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</si>
  <si>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</si>
  <si>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</si>
  <si>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</si>
  <si>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</si>
  <si>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</si>
  <si>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</si>
  <si>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</si>
  <si>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</si>
  <si>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</si>
  <si>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</si>
  <si>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</si>
  <si>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</si>
  <si>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</si>
  <si>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</si>
  <si>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</si>
  <si>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</si>
  <si>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</si>
  <si>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</si>
  <si>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</si>
  <si>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</si>
  <si>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</si>
  <si>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</si>
  <si>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</si>
  <si>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</si>
  <si>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</si>
  <si>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</si>
  <si>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</si>
  <si>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</si>
  <si>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</si>
  <si>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</si>
  <si>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</si>
  <si>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</si>
  <si>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</si>
  <si>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</si>
  <si>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</si>
  <si>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</si>
  <si>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</si>
  <si>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</si>
  <si>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</si>
  <si>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</si>
  <si>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</si>
  <si>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</si>
  <si>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</si>
  <si>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</si>
  <si>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</si>
  <si>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</si>
  <si>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</si>
  <si>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</si>
  <si>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</si>
  <si>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</si>
  <si>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</si>
  <si>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</si>
  <si>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</si>
  <si>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</si>
  <si>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</si>
  <si>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</si>
  <si>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</si>
  <si>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</si>
  <si>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</si>
  <si>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</si>
  <si>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</si>
  <si>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</si>
  <si>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</si>
  <si>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</si>
  <si>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</si>
  <si>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</si>
  <si>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</si>
  <si>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</si>
  <si>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</si>
  <si>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</si>
  <si>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</si>
  <si>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</si>
  <si>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</si>
  <si>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</si>
  <si>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</si>
  <si>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</si>
  <si>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</si>
  <si>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</si>
  <si>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</si>
  <si>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</si>
  <si>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</si>
  <si>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</si>
  <si>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</si>
  <si>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</si>
  <si>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</si>
  <si>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</si>
  <si>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</si>
  <si>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</si>
  <si>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</si>
  <si>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</si>
  <si>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</si>
  <si>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</si>
  <si>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</si>
  <si>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</si>
  <si>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</si>
  <si>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</si>
  <si>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</si>
  <si>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</si>
  <si>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</si>
  <si>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</si>
  <si>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</si>
  <si>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</si>
  <si>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</si>
  <si>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</si>
  <si>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</si>
  <si>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</si>
  <si>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</si>
  <si>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</si>
  <si>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</si>
  <si>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</si>
  <si>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</si>
  <si>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</si>
  <si>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</si>
  <si>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</si>
  <si>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</si>
  <si>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</si>
  <si>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</si>
  <si>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</si>
  <si>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</si>
  <si>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</si>
  <si>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</si>
  <si>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</si>
  <si>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</si>
  <si>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</si>
  <si>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</si>
  <si>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</si>
  <si>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</si>
  <si>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</si>
  <si>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</si>
  <si>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</si>
  <si>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</si>
  <si>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</si>
  <si>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</si>
  <si>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</si>
  <si>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</si>
  <si>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</si>
  <si>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</si>
  <si>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</si>
  <si>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</si>
  <si>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</si>
  <si>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</si>
  <si>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</si>
  <si>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</si>
  <si>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</si>
  <si>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</si>
  <si>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</si>
  <si>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</si>
  <si>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</si>
  <si>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</si>
  <si>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</si>
  <si>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</si>
  <si>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</si>
  <si>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</si>
  <si>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</si>
  <si>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</si>
  <si>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</si>
  <si>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</si>
  <si>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</si>
  <si>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</si>
  <si>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</si>
  <si>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</si>
  <si>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</si>
  <si>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</si>
  <si>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</si>
  <si>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</si>
  <si>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</si>
  <si>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</si>
  <si>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</si>
  <si>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</si>
  <si>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</si>
  <si>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</si>
  <si>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</si>
  <si>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</si>
  <si>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</si>
  <si>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</si>
  <si>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</si>
  <si>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</si>
  <si>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</si>
  <si>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</si>
  <si>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</si>
  <si>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</si>
  <si>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</si>
  <si>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</si>
  <si>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</si>
  <si>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</si>
  <si>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</si>
  <si>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</si>
  <si>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</si>
  <si>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</si>
  <si>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</si>
  <si>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</si>
  <si>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</si>
  <si>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</si>
  <si>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</si>
  <si>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</si>
  <si>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</si>
  <si>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</si>
  <si>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</si>
  <si>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</si>
  <si>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</si>
  <si>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</si>
  <si>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</si>
  <si>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</si>
  <si>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</si>
  <si>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</si>
  <si>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</si>
  <si>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</si>
  <si>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</si>
  <si>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</si>
  <si>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</si>
  <si>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</si>
  <si>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</si>
  <si>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</si>
  <si>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</si>
  <si>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</si>
  <si>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</si>
  <si>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</si>
  <si>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</si>
  <si>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</si>
  <si>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</si>
  <si>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</si>
  <si>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</si>
  <si>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</si>
  <si>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</si>
  <si>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</si>
  <si>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</si>
  <si>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</si>
  <si>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</si>
  <si>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</si>
  <si>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</si>
  <si>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</si>
  <si>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</si>
  <si>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</si>
  <si>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</si>
  <si>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</si>
  <si>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</si>
  <si>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</si>
  <si>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</si>
  <si>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</si>
  <si>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</si>
  <si>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</si>
  <si>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</si>
  <si>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</si>
  <si>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</si>
  <si>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</si>
  <si>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</si>
  <si>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</si>
  <si>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</si>
  <si>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</si>
  <si>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</si>
  <si>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</si>
  <si>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</si>
  <si>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</si>
  <si>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</si>
  <si>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</si>
  <si>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</si>
  <si>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</si>
  <si>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</si>
  <si>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</si>
  <si>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</si>
  <si>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</si>
  <si>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</si>
  <si>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</si>
  <si>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</si>
  <si>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</si>
  <si>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</si>
  <si>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</si>
  <si>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</si>
  <si>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</si>
  <si>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</si>
  <si>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</si>
  <si>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</si>
  <si>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</si>
  <si>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</si>
  <si>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</si>
  <si>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</si>
  <si>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</si>
  <si>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</si>
  <si>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</si>
  <si>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</si>
  <si>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</si>
  <si>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</si>
  <si>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</si>
  <si>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</si>
  <si>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</si>
  <si>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</si>
  <si>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</si>
  <si>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</si>
  <si>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</si>
  <si>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</si>
  <si>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</si>
  <si>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</si>
  <si>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</si>
  <si>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</si>
  <si>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</si>
  <si>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</si>
  <si>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</si>
  <si>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</si>
  <si>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</si>
  <si>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</si>
  <si>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</si>
  <si>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</si>
  <si>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</si>
  <si>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</si>
  <si>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</si>
  <si>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</si>
  <si>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</si>
  <si>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</si>
  <si>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</si>
  <si>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</si>
  <si>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</si>
  <si>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</si>
  <si>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</si>
  <si>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</si>
  <si>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</si>
  <si>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</si>
  <si>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</si>
  <si>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</si>
  <si>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</si>
  <si>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</si>
  <si>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</si>
  <si>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</si>
  <si>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</si>
  <si>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</si>
  <si>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</si>
  <si>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</si>
  <si>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</si>
  <si>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</si>
  <si>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</si>
  <si>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</si>
  <si>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</si>
  <si>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</si>
  <si>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</si>
  <si>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</si>
  <si>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</si>
  <si>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</si>
  <si>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</si>
  <si>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</si>
  <si>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</si>
  <si>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</si>
  <si>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</si>
  <si>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</si>
  <si>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</si>
  <si>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</si>
  <si>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</si>
  <si>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</si>
  <si>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</si>
  <si>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</si>
  <si>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</si>
  <si>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</si>
  <si>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</si>
  <si>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</si>
  <si>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</si>
  <si>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</si>
  <si>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</si>
  <si>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</si>
  <si>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</si>
  <si>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</si>
  <si>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</si>
  <si>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</si>
  <si>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</si>
  <si>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</si>
  <si>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</si>
  <si>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</si>
  <si>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</si>
  <si>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</si>
  <si>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</si>
  <si>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</si>
  <si>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</si>
  <si>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</si>
  <si>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</si>
  <si>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</si>
  <si>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</si>
  <si>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</si>
  <si>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</si>
  <si>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</si>
  <si>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</si>
  <si>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</si>
  <si>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</si>
  <si>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</si>
  <si>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</si>
  <si>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</si>
  <si>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</si>
  <si>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</si>
  <si>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</si>
  <si>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</si>
  <si>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</si>
  <si>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</si>
  <si>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</si>
  <si>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</si>
  <si>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</si>
  <si>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</si>
  <si>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</si>
  <si>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</si>
  <si>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</si>
  <si>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</si>
  <si>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</si>
  <si>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</si>
  <si>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</si>
  <si>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</si>
  <si>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</si>
  <si>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</si>
  <si>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</si>
  <si>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</si>
  <si>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</si>
  <si>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</si>
  <si>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</si>
  <si>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</si>
  <si>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</si>
  <si>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</si>
  <si>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</si>
  <si>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</si>
  <si>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</si>
  <si>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</si>
  <si>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</si>
  <si>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</si>
  <si>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</si>
  <si>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</si>
  <si>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</si>
  <si>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</si>
  <si>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</si>
  <si>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</si>
  <si>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</si>
  <si>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</si>
  <si>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</si>
  <si>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</si>
  <si>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</si>
  <si>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</si>
  <si>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</si>
  <si>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</si>
  <si>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</si>
  <si>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</si>
  <si>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</si>
  <si>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</si>
  <si>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</si>
  <si>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</si>
  <si>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</si>
  <si>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</si>
  <si>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</si>
  <si>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</si>
  <si>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</si>
  <si>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</si>
  <si>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</si>
  <si>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</si>
  <si>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</si>
  <si>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</si>
  <si>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</si>
  <si>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</si>
  <si>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</si>
  <si>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</si>
  <si>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</si>
  <si>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</si>
  <si>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</si>
  <si>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</si>
  <si>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</si>
  <si>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</si>
  <si>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</si>
  <si>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</si>
  <si>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</si>
  <si>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</si>
  <si>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</si>
  <si>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</si>
  <si>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</si>
  <si>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</si>
  <si>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</si>
  <si>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</si>
  <si>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</si>
  <si>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</si>
  <si>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</si>
  <si>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</si>
  <si>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</si>
  <si>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</si>
  <si>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</si>
  <si>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</si>
  <si>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</si>
  <si>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</si>
  <si>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</si>
  <si>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</si>
  <si>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</si>
  <si>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</si>
  <si>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</si>
  <si>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</si>
  <si>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</si>
  <si>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</si>
  <si>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</si>
  <si>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</si>
  <si>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</si>
  <si>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</si>
  <si>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</si>
  <si>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</si>
  <si>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</si>
  <si>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</si>
  <si>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</si>
  <si>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</si>
  <si>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</si>
  <si>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</si>
  <si>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</si>
  <si>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</si>
  <si>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</si>
  <si>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</si>
  <si>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</si>
  <si>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</si>
  <si>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</si>
  <si>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</si>
  <si>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</si>
  <si>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</si>
  <si>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</si>
  <si>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</si>
  <si>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</si>
  <si>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</si>
  <si>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</si>
  <si>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</si>
  <si>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</si>
  <si>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</si>
  <si>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</si>
  <si>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</si>
  <si>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</si>
  <si>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</si>
  <si>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</si>
  <si>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</si>
  <si>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</si>
  <si>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</si>
  <si>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</si>
  <si>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</si>
  <si>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</si>
  <si>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</si>
  <si>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</si>
  <si>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</si>
  <si>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</si>
  <si>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</si>
  <si>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</si>
  <si>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</si>
  <si>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</si>
  <si>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</si>
  <si>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</si>
  <si>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</si>
  <si>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</si>
  <si>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</si>
  <si>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</si>
  <si>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</si>
  <si>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</si>
  <si>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</si>
  <si>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</si>
  <si>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</si>
  <si>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</si>
  <si>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</si>
  <si>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</si>
  <si>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</si>
  <si>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</si>
  <si>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</si>
  <si>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</si>
  <si>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</si>
  <si>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</si>
  <si>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</si>
  <si>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</si>
  <si>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</si>
  <si>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</si>
  <si>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</si>
  <si>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</si>
  <si>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</si>
  <si>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</si>
  <si>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</si>
  <si>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</si>
  <si>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</si>
  <si>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</si>
  <si>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</si>
  <si>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</si>
  <si>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</si>
  <si>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</si>
  <si>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</si>
  <si>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</si>
  <si>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</si>
  <si>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</si>
  <si>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</si>
  <si>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</si>
  <si>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</si>
  <si>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</si>
  <si>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</si>
  <si>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</si>
  <si>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</si>
  <si>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</si>
  <si>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</si>
  <si>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</si>
  <si>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</si>
  <si>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</si>
  <si>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</si>
  <si>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</si>
  <si>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</si>
  <si>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</si>
  <si>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</si>
  <si>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</si>
  <si>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</si>
  <si>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</si>
  <si>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</si>
  <si>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</si>
  <si>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</si>
  <si>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</si>
  <si>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</si>
  <si>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</si>
  <si>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</si>
  <si>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</si>
  <si>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</si>
  <si>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</si>
  <si>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</si>
  <si>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</si>
  <si>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</si>
  <si>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</si>
  <si>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</si>
  <si>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</si>
  <si>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</si>
  <si>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</si>
  <si>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</si>
  <si>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</si>
  <si>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</si>
  <si>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</si>
  <si>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</si>
  <si>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</si>
  <si>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</si>
  <si>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</si>
  <si>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</si>
  <si>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</si>
  <si>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</si>
  <si>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</si>
  <si>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</si>
  <si>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</si>
  <si>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</si>
  <si>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</si>
  <si>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</si>
  <si>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</si>
  <si>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</si>
  <si>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</si>
  <si>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</si>
  <si>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</si>
  <si>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</si>
  <si>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</si>
  <si>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</si>
  <si>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</si>
  <si>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</si>
  <si>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</si>
  <si>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</si>
  <si>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</si>
  <si>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</si>
  <si>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</si>
  <si>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</si>
  <si>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</si>
  <si>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</si>
  <si>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</si>
  <si>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</si>
  <si>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</si>
  <si>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</si>
  <si>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</si>
  <si>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</si>
  <si>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</si>
  <si>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</si>
  <si>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</si>
  <si>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</si>
  <si>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</si>
  <si>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</si>
  <si>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</si>
  <si>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</si>
  <si>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</si>
  <si>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</si>
  <si>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</si>
  <si>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</si>
  <si>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</si>
  <si>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</si>
  <si>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</si>
  <si>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</si>
  <si>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</si>
  <si>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</si>
  <si>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</si>
  <si>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</si>
  <si>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</si>
  <si>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</si>
  <si>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</si>
  <si>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</si>
  <si>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</si>
  <si>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</si>
  <si>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</si>
  <si>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</si>
  <si>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</si>
  <si>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</si>
  <si>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</si>
  <si>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</si>
  <si>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</si>
  <si>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</si>
  <si>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</si>
  <si>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</si>
  <si>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</si>
  <si>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</si>
  <si>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</si>
  <si>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</si>
  <si>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</si>
  <si>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</si>
  <si>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</si>
  <si>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</si>
  <si>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</si>
  <si>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</si>
  <si>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</si>
  <si>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</si>
  <si>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</si>
  <si>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</si>
  <si>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</si>
  <si>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</si>
  <si>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</si>
  <si>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</si>
  <si>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</si>
  <si>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</si>
  <si>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</si>
  <si>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</si>
  <si>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</si>
  <si>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</si>
  <si>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</si>
  <si>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</si>
  <si>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</si>
  <si>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</si>
  <si>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</si>
  <si>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</si>
  <si>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</si>
  <si>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</si>
  <si>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</si>
  <si>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</si>
  <si>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</si>
  <si>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</si>
  <si>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</si>
  <si>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</si>
  <si>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</si>
  <si>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</si>
  <si>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</si>
  <si>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</si>
  <si>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</si>
  <si>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</si>
  <si>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</si>
  <si>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</si>
  <si>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</si>
  <si>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</si>
  <si>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</si>
  <si>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</si>
  <si>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</si>
  <si>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</si>
  <si>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</si>
  <si>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</si>
  <si>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</si>
  <si>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</si>
  <si>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</si>
  <si>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</si>
  <si>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</si>
  <si>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</si>
  <si>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</si>
  <si>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</si>
  <si>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</si>
  <si>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</si>
  <si>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</si>
  <si>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</si>
  <si>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</si>
  <si>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</si>
  <si>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</si>
  <si>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</si>
  <si>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</si>
  <si>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</si>
  <si>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</si>
  <si>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</si>
  <si>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</si>
  <si>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</si>
  <si>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</si>
  <si>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</si>
  <si>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</si>
  <si>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</si>
  <si>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</si>
  <si>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</si>
  <si>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</si>
  <si>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</si>
  <si>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</si>
  <si>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</si>
  <si>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</si>
  <si>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</si>
  <si>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</si>
  <si>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</si>
  <si>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</si>
  <si>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</si>
  <si>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</si>
  <si>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</si>
  <si>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</si>
  <si>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</si>
  <si>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</si>
  <si>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</si>
  <si>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</si>
  <si>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</si>
  <si>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</si>
  <si>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</si>
  <si>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</si>
  <si>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</si>
  <si>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</si>
  <si>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</si>
  <si>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</si>
  <si>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</si>
  <si>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</si>
  <si>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</si>
  <si>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</si>
  <si>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</si>
  <si>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</si>
  <si>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</si>
  <si>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</si>
  <si>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</si>
  <si>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</si>
  <si>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</si>
  <si>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</si>
  <si>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</si>
  <si>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</si>
  <si>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</si>
  <si>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</si>
  <si>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</si>
  <si>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</si>
  <si>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</si>
  <si>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</si>
  <si>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</si>
  <si>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</si>
  <si>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</si>
  <si>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</si>
  <si>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</si>
  <si>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</si>
  <si>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</si>
  <si>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</si>
  <si>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</si>
  <si>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</si>
  <si>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</si>
  <si>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</si>
  <si>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</si>
  <si>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</si>
  <si>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</si>
  <si>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</si>
  <si>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</si>
  <si>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</si>
  <si>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</si>
  <si>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</si>
  <si>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</si>
  <si>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</si>
  <si>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</si>
  <si>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</si>
  <si>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</si>
  <si>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</si>
  <si>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</si>
  <si>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</si>
  <si>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</si>
  <si>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</si>
  <si>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</si>
  <si>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</si>
  <si>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</si>
  <si>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</si>
  <si>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</si>
  <si>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</si>
  <si>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</si>
  <si>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</si>
  <si>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</si>
  <si>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</si>
  <si>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</si>
  <si>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</si>
  <si>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</si>
  <si>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</si>
  <si>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</si>
  <si>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</si>
  <si>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</si>
  <si>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</si>
  <si>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</si>
  <si>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</si>
  <si>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</si>
  <si>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</si>
  <si>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</si>
  <si>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</si>
  <si>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</si>
  <si>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</si>
  <si>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</si>
  <si>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</si>
  <si>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</si>
  <si>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</si>
  <si>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</si>
  <si>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</si>
  <si>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</si>
  <si>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</si>
  <si>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</si>
  <si>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</si>
  <si>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</si>
  <si>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</si>
  <si>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</si>
  <si>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</si>
  <si>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</si>
  <si>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</si>
  <si>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</si>
  <si>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</si>
  <si>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</si>
  <si>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</si>
  <si>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</si>
  <si>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</si>
  <si>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</si>
  <si>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</si>
  <si>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</si>
  <si>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</si>
  <si>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</si>
  <si>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</si>
  <si>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</si>
  <si>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</si>
  <si>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</si>
  <si>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</si>
  <si>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</si>
  <si>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</si>
  <si>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</si>
  <si>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</si>
  <si>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</si>
  <si>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</si>
  <si>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</si>
  <si>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</si>
  <si>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</si>
  <si>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</si>
  <si>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</si>
  <si>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</si>
  <si>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</si>
  <si>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</si>
  <si>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</si>
  <si>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</si>
  <si>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</si>
  <si>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</si>
  <si>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</si>
  <si>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</si>
  <si>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</si>
  <si>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</si>
  <si>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</si>
  <si>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</si>
  <si>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</si>
  <si>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</si>
  <si>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</si>
  <si>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</si>
  <si>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</si>
  <si>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</si>
  <si>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</si>
  <si>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</si>
  <si>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</si>
  <si>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</si>
  <si>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</si>
  <si>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</si>
  <si>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</si>
  <si>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</si>
  <si>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</si>
  <si>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</si>
  <si>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</si>
  <si>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</si>
  <si>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</si>
  <si>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</si>
  <si>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</si>
  <si>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</si>
  <si>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</si>
  <si>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</si>
  <si>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</si>
  <si>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</si>
  <si>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</si>
  <si>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</si>
  <si>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</si>
  <si>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</si>
  <si>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</si>
  <si>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</si>
  <si>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</si>
  <si>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</si>
  <si>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</si>
  <si>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</si>
  <si>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</si>
  <si>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</si>
  <si>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</si>
  <si>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</si>
  <si>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</si>
  <si>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</si>
  <si>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</si>
  <si>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</si>
  <si>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</si>
  <si>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</si>
  <si>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</si>
  <si>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</si>
  <si>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</si>
  <si>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</si>
  <si>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</si>
  <si>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</si>
  <si>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</si>
  <si>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</si>
  <si>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</si>
  <si>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</si>
  <si>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</si>
  <si>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</si>
  <si>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</si>
  <si>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</si>
  <si>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</si>
  <si>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</si>
  <si>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</si>
  <si>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</si>
  <si>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</si>
  <si>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</si>
  <si>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</si>
  <si>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</si>
  <si>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</si>
  <si>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</si>
  <si>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</si>
  <si>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</si>
  <si>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</si>
  <si>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</si>
  <si>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</si>
  <si>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</si>
  <si>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</si>
  <si>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</si>
  <si>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</si>
  <si>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</si>
  <si>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</si>
  <si>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</si>
  <si>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</si>
  <si>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</si>
  <si>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</si>
  <si>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</si>
  <si>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</si>
  <si>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</si>
  <si>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</si>
  <si>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</si>
  <si>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</si>
  <si>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</si>
  <si>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</si>
  <si>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</si>
  <si>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</si>
  <si>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</si>
  <si>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</si>
  <si>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</si>
  <si>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</si>
  <si>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</si>
  <si>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</si>
  <si>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</si>
  <si>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</si>
  <si>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</si>
  <si>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</si>
  <si>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</si>
  <si>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</si>
  <si>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</si>
  <si>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</si>
  <si>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</si>
  <si>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</si>
  <si>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</si>
  <si>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</si>
  <si>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</si>
  <si>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</si>
  <si>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</si>
  <si>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</si>
  <si>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</si>
  <si>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</si>
  <si>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</si>
  <si>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</si>
  <si>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</si>
  <si>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</si>
  <si>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</si>
  <si>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</si>
  <si>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</si>
  <si>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</si>
  <si>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</si>
  <si>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</si>
  <si>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</si>
  <si>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</si>
  <si>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</si>
  <si>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</si>
  <si>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</si>
  <si>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</si>
  <si>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</si>
  <si>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</si>
  <si>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</si>
  <si>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</si>
  <si>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</si>
  <si>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</si>
  <si>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</si>
  <si>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</si>
  <si>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</si>
  <si>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</si>
  <si>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</si>
  <si>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</si>
  <si>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</si>
  <si>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</si>
  <si>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</si>
  <si>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</si>
  <si>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</si>
  <si>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</si>
  <si>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</si>
  <si>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</si>
  <si>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</si>
  <si>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</si>
  <si>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</si>
  <si>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</si>
  <si>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</si>
  <si>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</si>
  <si>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</si>
  <si>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</si>
  <si>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</si>
  <si>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</si>
  <si>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</si>
  <si>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</si>
  <si>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</si>
  <si>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</si>
  <si>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</si>
  <si>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</si>
  <si>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</si>
  <si>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</si>
  <si>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</si>
  <si>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</si>
  <si>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</si>
  <si>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</si>
  <si>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</si>
  <si>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</si>
  <si>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</si>
  <si>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</si>
  <si>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</si>
  <si>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</si>
  <si>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</si>
  <si>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</si>
  <si>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</si>
  <si>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</si>
  <si>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</si>
  <si>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</si>
  <si>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</si>
  <si>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</si>
  <si>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</si>
  <si>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</si>
  <si>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</si>
  <si>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</si>
  <si>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</si>
  <si>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</si>
  <si>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</si>
  <si>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</si>
  <si>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</si>
  <si>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</si>
  <si>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</si>
  <si>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</si>
  <si>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</si>
  <si>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</si>
  <si>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</si>
  <si>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</si>
  <si>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</si>
  <si>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</si>
  <si>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</si>
  <si>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</si>
  <si>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</si>
  <si>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</si>
  <si>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</si>
  <si>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</si>
  <si>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</si>
  <si>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</si>
  <si>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</si>
  <si>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</si>
  <si>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</si>
  <si>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</si>
  <si>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</si>
  <si>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</si>
  <si>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</si>
  <si>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</si>
  <si>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</si>
  <si>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</si>
  <si>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</si>
  <si>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</si>
  <si>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</si>
  <si>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</si>
  <si>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</si>
  <si>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</si>
  <si>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</si>
  <si>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</si>
  <si>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</si>
  <si>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</si>
  <si>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</si>
  <si>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</si>
  <si>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</si>
  <si>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</si>
  <si>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</si>
  <si>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</si>
  <si>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</si>
  <si>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</si>
  <si>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</si>
  <si>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</si>
  <si>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</si>
  <si>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</si>
  <si>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</si>
  <si>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</si>
  <si>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</si>
  <si>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</si>
  <si>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</si>
  <si>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</si>
  <si>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</si>
  <si>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</si>
  <si>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</si>
  <si>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</si>
  <si>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</si>
  <si>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</si>
  <si>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</si>
  <si>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</si>
  <si>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</si>
  <si>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</si>
  <si>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</si>
  <si>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</si>
  <si>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</si>
  <si>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</si>
  <si>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</si>
  <si>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</si>
  <si>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</si>
  <si>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</si>
  <si>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</si>
  <si>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</si>
  <si>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</si>
  <si>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</si>
  <si>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</si>
  <si>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</si>
  <si>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</si>
  <si>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</si>
  <si>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</si>
  <si>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</si>
  <si>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</si>
  <si>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</si>
  <si>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</si>
  <si>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</si>
  <si>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</si>
  <si>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</si>
  <si>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</si>
  <si>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</si>
  <si>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</si>
  <si>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</si>
  <si>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</si>
  <si>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</si>
  <si>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</si>
  <si>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</si>
  <si>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</si>
  <si>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</si>
  <si>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</si>
  <si>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</si>
  <si>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</si>
  <si>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</si>
  <si>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</si>
  <si>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</si>
  <si>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</si>
  <si>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</si>
  <si>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</si>
  <si>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</si>
  <si>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</si>
  <si>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</si>
  <si>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</si>
  <si>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</si>
  <si>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</si>
  <si>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</si>
  <si>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</si>
  <si>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</si>
  <si>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</si>
  <si>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</si>
  <si>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</si>
  <si>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</si>
  <si>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</si>
  <si>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</si>
  <si>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</si>
  <si>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</si>
  <si>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</si>
  <si>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</si>
  <si>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</si>
  <si>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</si>
  <si>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</si>
  <si>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</si>
  <si>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</si>
  <si>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</si>
  <si>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</si>
  <si>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</si>
  <si>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</si>
  <si>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</si>
  <si>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</si>
  <si>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</si>
  <si>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</si>
  <si>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</si>
  <si>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</si>
  <si>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</si>
  <si>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</si>
  <si>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</si>
  <si>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</si>
  <si>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</si>
  <si>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</si>
  <si>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</si>
  <si>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</si>
  <si>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</si>
  <si>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</si>
  <si>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</si>
  <si>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</si>
  <si>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</si>
  <si>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</si>
  <si>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</si>
  <si>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</si>
  <si>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</si>
  <si>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</si>
  <si>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</si>
  <si>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</si>
  <si>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</si>
  <si>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</si>
  <si>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</si>
  <si>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</si>
  <si>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</si>
  <si>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</si>
  <si>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</si>
  <si>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</si>
  <si>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</si>
  <si>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</si>
  <si>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</si>
  <si>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</si>
  <si>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</si>
  <si>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</si>
  <si>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</si>
  <si>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</si>
  <si>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</si>
  <si>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</si>
  <si>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</si>
  <si>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</si>
  <si>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</si>
  <si>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</si>
  <si>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</si>
  <si>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</si>
  <si>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</si>
  <si>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</si>
  <si>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</si>
  <si>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</si>
  <si>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</si>
  <si>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</si>
  <si>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</si>
  <si>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</si>
  <si>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</si>
  <si>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</si>
  <si>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</si>
  <si>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</si>
  <si>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</si>
  <si>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</si>
  <si>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</si>
  <si>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</si>
  <si>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</si>
  <si>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</si>
  <si>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</si>
  <si>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</si>
  <si>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</si>
  <si>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</si>
  <si>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</si>
  <si>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</si>
  <si>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</si>
  <si>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</si>
  <si>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</si>
  <si>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</si>
  <si>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</si>
  <si>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</si>
  <si>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</si>
  <si>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</si>
  <si>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</si>
  <si>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</si>
  <si>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</si>
  <si>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</si>
  <si>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</si>
  <si>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</si>
  <si>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</si>
  <si>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</si>
  <si>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</si>
  <si>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</si>
  <si>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</si>
  <si>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</si>
  <si>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</si>
  <si>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</si>
  <si>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</si>
  <si>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</si>
  <si>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</si>
  <si>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</si>
  <si>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</si>
  <si>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</si>
  <si>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</si>
  <si>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</si>
  <si>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</si>
  <si>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</si>
  <si>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</si>
  <si>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</si>
  <si>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</si>
  <si>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</si>
  <si>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</si>
  <si>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</si>
  <si>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</si>
  <si>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</si>
  <si>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</si>
  <si>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</si>
  <si>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</si>
  <si>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</si>
  <si>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</si>
  <si>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</si>
  <si>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</si>
  <si>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</si>
  <si>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</si>
  <si>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</si>
  <si>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</si>
  <si>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</si>
  <si>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</si>
  <si>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</si>
  <si>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</si>
  <si>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</si>
  <si>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</si>
  <si>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</si>
  <si>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</si>
  <si>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</si>
  <si>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</si>
  <si>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</si>
  <si>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</si>
  <si>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</si>
  <si>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</si>
  <si>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</si>
  <si>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</si>
  <si>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</si>
  <si>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</si>
  <si>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</si>
  <si>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</si>
  <si>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</si>
  <si>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</si>
  <si>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</si>
  <si>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</si>
  <si>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</si>
  <si>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</si>
  <si>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</si>
  <si>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</si>
  <si>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</si>
  <si>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</si>
  <si>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</si>
  <si>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</si>
  <si>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</si>
  <si>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</si>
  <si>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</si>
  <si>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</si>
  <si>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</si>
  <si>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</si>
  <si>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</si>
  <si>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</si>
  <si>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</si>
  <si>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</si>
  <si>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</si>
  <si>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</si>
  <si>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</si>
  <si>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</si>
  <si>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</si>
  <si>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</si>
  <si>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</si>
  <si>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</si>
  <si>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</si>
  <si>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</si>
  <si>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</si>
  <si>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</si>
  <si>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</si>
  <si>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</si>
  <si>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</si>
  <si>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</si>
  <si>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</si>
  <si>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</si>
  <si>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</si>
  <si>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</si>
  <si>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</si>
  <si>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</si>
  <si>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</si>
  <si>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</si>
  <si>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</si>
  <si>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</si>
  <si>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</si>
  <si>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</si>
  <si>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</si>
  <si>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</si>
  <si>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</si>
  <si>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</si>
  <si>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</si>
  <si>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</si>
  <si>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</si>
  <si>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</si>
  <si>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</si>
  <si>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</si>
  <si>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</si>
  <si>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</si>
  <si>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</si>
  <si>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</si>
  <si>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</si>
  <si>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</si>
  <si>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</si>
  <si>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</si>
  <si>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</si>
  <si>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</si>
  <si>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</si>
  <si>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</si>
  <si>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</si>
  <si>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</si>
  <si>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</si>
  <si>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</si>
  <si>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</si>
  <si>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</si>
  <si>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</si>
  <si>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</si>
  <si>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</si>
  <si>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</si>
  <si>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</si>
  <si>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</si>
  <si>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</si>
  <si>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</si>
  <si>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</si>
  <si>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</si>
  <si>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</si>
  <si>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</si>
  <si>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</si>
  <si>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</si>
  <si>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</si>
  <si>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</si>
  <si>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</si>
  <si>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</si>
  <si>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</si>
  <si>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</si>
  <si>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</si>
  <si>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</si>
  <si>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</si>
  <si>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</si>
  <si>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</si>
  <si>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</si>
  <si>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</si>
  <si>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</si>
  <si>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</si>
  <si>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</si>
  <si>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</si>
  <si>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</si>
  <si>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</si>
  <si>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</si>
  <si>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</si>
  <si>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</si>
  <si>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</si>
  <si>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</si>
  <si>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</si>
  <si>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</si>
  <si>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</si>
  <si>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</si>
  <si>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</si>
  <si>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</si>
  <si>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</si>
  <si>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</si>
  <si>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</si>
  <si>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</si>
  <si>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</si>
  <si>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</si>
  <si>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</si>
  <si>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</si>
  <si>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</si>
  <si>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</si>
  <si>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</si>
  <si>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</si>
  <si>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</si>
  <si>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</si>
  <si>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</si>
  <si>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</si>
  <si>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</si>
  <si>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</si>
  <si>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</si>
  <si>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</si>
  <si>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</si>
  <si>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</si>
  <si>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</si>
  <si>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</si>
  <si>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</si>
  <si>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</si>
  <si>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</si>
  <si>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</si>
  <si>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</si>
  <si>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</si>
  <si>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</si>
  <si>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</si>
  <si>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</si>
  <si>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</si>
  <si>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</si>
  <si>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</si>
  <si>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</si>
  <si>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</si>
  <si>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</si>
  <si>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</si>
  <si>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</si>
  <si>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</si>
  <si>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</si>
  <si>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</si>
  <si>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</si>
  <si>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</si>
  <si>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</si>
  <si>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</si>
  <si>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</si>
  <si>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</si>
  <si>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</si>
  <si>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</si>
  <si>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</si>
  <si>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</si>
  <si>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</si>
  <si>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</si>
  <si>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</si>
  <si>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</si>
  <si>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</si>
  <si>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</si>
  <si>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</si>
  <si>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</si>
  <si>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</si>
  <si>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</si>
  <si>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</si>
  <si>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</si>
  <si>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</si>
  <si>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</si>
  <si>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</si>
  <si>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</si>
  <si>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</si>
  <si>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</si>
  <si>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</si>
  <si>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</si>
  <si>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</si>
  <si>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</si>
  <si>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</si>
  <si>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</si>
  <si>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</si>
  <si>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</si>
  <si>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</si>
  <si>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</si>
  <si>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</si>
  <si>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</si>
  <si>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</si>
  <si>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</si>
  <si>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</si>
  <si>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</si>
  <si>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</si>
  <si>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</si>
  <si>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</si>
  <si>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</si>
  <si>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</si>
  <si>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</si>
  <si>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</si>
  <si>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</si>
  <si>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</si>
  <si>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</si>
  <si>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</si>
  <si>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</si>
  <si>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</si>
  <si>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</si>
  <si>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</si>
  <si>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</si>
  <si>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</si>
  <si>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</si>
  <si>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</si>
  <si>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</si>
  <si>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</si>
  <si>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</si>
  <si>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</si>
  <si>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</si>
  <si>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</si>
  <si>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</si>
  <si>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</si>
  <si>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</si>
  <si>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</si>
  <si>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</si>
  <si>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</si>
  <si>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</si>
  <si>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</si>
  <si>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</si>
  <si>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</si>
  <si>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</si>
  <si>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</si>
  <si>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</si>
  <si>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</si>
  <si>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</si>
  <si>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</si>
  <si>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</si>
  <si>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</si>
  <si>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</si>
  <si>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</si>
  <si>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</si>
  <si>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</si>
  <si>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</si>
  <si>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</si>
  <si>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</si>
  <si>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</si>
  <si>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</si>
  <si>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</si>
  <si>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</si>
  <si>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</si>
  <si>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</si>
  <si>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</si>
  <si>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</si>
  <si>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</si>
  <si>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</si>
  <si>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</si>
  <si>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</si>
  <si>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</si>
  <si>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</si>
  <si>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</si>
  <si>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</si>
  <si>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</si>
  <si>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</si>
  <si>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</si>
  <si>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</si>
  <si>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</si>
  <si>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</si>
  <si>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</si>
  <si>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</si>
  <si>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</si>
  <si>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</si>
  <si>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</si>
  <si>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</si>
  <si>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</si>
  <si>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</si>
  <si>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</si>
  <si>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</si>
  <si>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</si>
  <si>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</si>
  <si>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</si>
  <si>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</si>
  <si>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</si>
  <si>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</si>
  <si>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</si>
  <si>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</si>
  <si>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</si>
  <si>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</si>
  <si>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</si>
  <si>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</si>
  <si>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</si>
  <si>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</si>
  <si>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</si>
  <si>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</si>
  <si>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</si>
  <si>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</si>
  <si>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</si>
  <si>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</si>
  <si>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</si>
  <si>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</si>
  <si>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</si>
  <si>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</si>
  <si>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</si>
  <si>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</si>
  <si>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</si>
  <si>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</si>
  <si>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</si>
  <si>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</si>
  <si>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</si>
  <si>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</si>
  <si>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</si>
  <si>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</si>
  <si>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</si>
  <si>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</si>
  <si>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</si>
  <si>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</si>
  <si>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</si>
  <si>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</si>
  <si>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</si>
  <si>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</si>
  <si>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</si>
  <si>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</si>
  <si>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</si>
  <si>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</si>
  <si>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</si>
  <si>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</si>
  <si>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</si>
  <si>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</si>
  <si>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</si>
  <si>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</si>
  <si>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</si>
  <si>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</si>
  <si>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</si>
  <si>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</si>
  <si>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</si>
  <si>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</si>
  <si>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</si>
  <si>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</si>
  <si>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</si>
  <si>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</si>
  <si>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</si>
  <si>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</si>
  <si>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</si>
  <si>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</si>
  <si>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</si>
  <si>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</si>
  <si>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</si>
  <si>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</si>
  <si>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</si>
  <si>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</si>
  <si>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</si>
  <si>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</si>
  <si>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</si>
  <si>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</si>
  <si>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</si>
  <si>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</si>
  <si>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</si>
  <si>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</si>
  <si>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</si>
  <si>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</si>
  <si>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</si>
  <si>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</si>
  <si>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</si>
  <si>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</si>
  <si>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</si>
  <si>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</si>
  <si>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</si>
  <si>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</si>
  <si>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</si>
  <si>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</si>
  <si>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</si>
  <si>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</si>
  <si>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</si>
  <si>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</si>
  <si>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</si>
  <si>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</si>
  <si>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</si>
  <si>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</si>
  <si>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</si>
  <si>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</si>
  <si>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</si>
  <si>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</si>
  <si>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</si>
  <si>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</si>
  <si>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</si>
  <si>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</si>
  <si>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</si>
  <si>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</si>
  <si>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</si>
  <si>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</si>
  <si>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</si>
  <si>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</si>
  <si>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</si>
  <si>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</si>
  <si>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</si>
  <si>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</si>
  <si>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</si>
  <si>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</si>
  <si>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</si>
  <si>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</si>
  <si>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</si>
  <si>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</si>
  <si>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</si>
  <si>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</si>
  <si>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</si>
  <si>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</si>
  <si>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</si>
  <si>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</si>
  <si>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</si>
  <si>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</si>
  <si>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</si>
  <si>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</si>
  <si>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</si>
  <si>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</si>
  <si>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</si>
  <si>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</si>
  <si>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</si>
  <si>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</si>
  <si>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</si>
  <si>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</si>
  <si>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</si>
  <si>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</si>
  <si>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</si>
  <si>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</si>
  <si>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</si>
  <si>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</si>
  <si>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</si>
  <si>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</si>
  <si>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</si>
  <si>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</si>
  <si>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</si>
  <si>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</si>
  <si>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</si>
  <si>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</si>
  <si>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</si>
  <si>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</si>
  <si>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</si>
  <si>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</si>
  <si>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</si>
  <si>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</si>
  <si>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</si>
  <si>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</si>
  <si>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</si>
  <si>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</si>
  <si>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</si>
  <si>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</si>
  <si>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</si>
  <si>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</si>
  <si>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</si>
  <si>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</si>
  <si>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</si>
  <si>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</si>
  <si>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</si>
  <si>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</si>
  <si>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</si>
  <si>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</si>
  <si>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</si>
  <si>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</si>
  <si>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</si>
  <si>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</si>
  <si>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</si>
  <si>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</si>
  <si>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</si>
  <si>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</si>
  <si>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</si>
  <si>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</si>
  <si>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</si>
  <si>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</si>
  <si>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</si>
  <si>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</si>
  <si>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</si>
  <si>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</si>
  <si>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</si>
  <si>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</si>
  <si>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</si>
  <si>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</si>
  <si>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</si>
  <si>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</si>
  <si>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</si>
  <si>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</si>
  <si>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</si>
  <si>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</si>
  <si>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</si>
  <si>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</si>
  <si>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</si>
  <si>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</si>
  <si>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</si>
  <si>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</si>
  <si>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</si>
  <si>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</si>
  <si>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</si>
  <si>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</si>
  <si>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</si>
  <si>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</si>
  <si>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</si>
  <si>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</si>
  <si>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</si>
  <si>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</si>
  <si>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</si>
  <si>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</si>
  <si>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</si>
  <si>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</si>
  <si>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</si>
  <si>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</si>
  <si>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</si>
  <si>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</si>
  <si>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</si>
  <si>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</si>
  <si>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</si>
  <si>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</si>
  <si>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</si>
  <si>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</si>
  <si>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</si>
  <si>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</si>
  <si>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</si>
  <si>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</si>
  <si>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</si>
  <si>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</si>
  <si>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</si>
  <si>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</si>
  <si>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</si>
  <si>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</si>
  <si>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</si>
  <si>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</si>
  <si>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</si>
  <si>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</si>
  <si>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</si>
  <si>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</si>
  <si>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</si>
  <si>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</si>
  <si>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</si>
  <si>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</si>
  <si>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</si>
  <si>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</si>
  <si>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</si>
  <si>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</si>
  <si>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</si>
  <si>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</si>
  <si>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</si>
  <si>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</si>
  <si>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</si>
  <si>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</si>
  <si>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</si>
  <si>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</si>
  <si>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</si>
  <si>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</si>
  <si>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</si>
  <si>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</si>
  <si>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</si>
  <si>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</si>
  <si>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</si>
  <si>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</si>
  <si>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</si>
  <si>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</si>
  <si>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</si>
  <si>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</si>
  <si>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</si>
  <si>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</si>
  <si>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</si>
  <si>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</si>
  <si>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</si>
  <si>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</si>
  <si>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</si>
  <si>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</si>
  <si>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</si>
  <si>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</si>
  <si>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</si>
  <si>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</si>
  <si>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</si>
  <si>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</si>
  <si>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</si>
  <si>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</si>
  <si>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</si>
  <si>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</si>
  <si>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</si>
  <si>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</si>
  <si>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</si>
  <si>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</si>
  <si>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</si>
  <si>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</si>
  <si>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</si>
  <si>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</si>
  <si>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</si>
  <si>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</si>
  <si>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</si>
  <si>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</si>
  <si>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</si>
  <si>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</si>
  <si>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</si>
  <si>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</si>
  <si>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</si>
  <si>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</si>
  <si>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</si>
  <si>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</si>
  <si>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</si>
  <si>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</si>
  <si>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</si>
  <si>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</si>
  <si>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</si>
  <si>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</si>
  <si>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</si>
  <si>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</si>
  <si>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</si>
  <si>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</si>
  <si>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</si>
  <si>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</si>
  <si>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</si>
  <si>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</si>
  <si>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</si>
  <si>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</si>
  <si>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</si>
  <si>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</si>
  <si>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</si>
  <si>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</si>
  <si>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</si>
  <si>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</si>
  <si>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</si>
  <si>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</si>
  <si>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</si>
  <si>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</si>
  <si>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</si>
  <si>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</si>
  <si>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</si>
  <si>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</si>
  <si>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</si>
  <si>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</si>
  <si>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</si>
  <si>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</si>
  <si>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</si>
  <si>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</si>
  <si>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</si>
  <si>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</si>
  <si>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</si>
  <si>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</si>
  <si>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</si>
  <si>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</si>
  <si>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</si>
  <si>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</si>
  <si>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</si>
  <si>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</si>
  <si>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</si>
  <si>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</si>
  <si>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</si>
  <si>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</si>
  <si>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</si>
  <si>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</si>
  <si>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</si>
  <si>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</si>
  <si>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</si>
  <si>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</si>
  <si>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</si>
  <si>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</si>
  <si>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</si>
  <si>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</si>
  <si>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</si>
  <si>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</si>
  <si>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</si>
  <si>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</si>
  <si>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</si>
  <si>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</si>
  <si>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</si>
  <si>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</si>
  <si>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</si>
  <si>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</si>
  <si>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</si>
  <si>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</si>
  <si>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</si>
  <si>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</si>
  <si>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</si>
  <si>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</si>
  <si>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</si>
  <si>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</si>
  <si>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</si>
  <si>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</si>
  <si>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</si>
  <si>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</si>
  <si>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</si>
  <si>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</si>
  <si>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</si>
  <si>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</si>
  <si>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</si>
  <si>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</si>
  <si>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</si>
  <si>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</si>
  <si>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</si>
  <si>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</si>
  <si>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</si>
  <si>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</si>
  <si>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</si>
  <si>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</si>
  <si>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</si>
  <si>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</si>
  <si>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</si>
  <si>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</si>
  <si>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</si>
  <si>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</si>
  <si>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</si>
  <si>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</si>
  <si>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</si>
  <si>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</si>
  <si>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</si>
  <si>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</si>
  <si>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</si>
  <si>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</si>
  <si>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</si>
  <si>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</si>
  <si>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</si>
  <si>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</si>
  <si>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</si>
  <si>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</si>
  <si>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</si>
  <si>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</si>
  <si>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</si>
  <si>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</si>
  <si>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</si>
  <si>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</si>
  <si>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</si>
  <si>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</si>
  <si>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</si>
  <si>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</si>
  <si>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</si>
  <si>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</si>
  <si>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</si>
  <si>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</si>
  <si>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</si>
  <si>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</si>
  <si>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</si>
  <si>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</si>
  <si>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</si>
  <si>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</si>
  <si>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</si>
  <si>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</si>
  <si>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</si>
  <si>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</si>
  <si>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</si>
  <si>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</si>
  <si>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</si>
  <si>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</si>
  <si>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</si>
  <si>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</si>
  <si>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</si>
  <si>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</si>
  <si>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</si>
  <si>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</si>
  <si>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</si>
  <si>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</si>
  <si>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</si>
  <si>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</si>
  <si>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</si>
  <si>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</si>
  <si>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</si>
  <si>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</si>
  <si>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</si>
  <si>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</si>
  <si>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</si>
  <si>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</si>
  <si>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</si>
  <si>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</si>
  <si>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</si>
  <si>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</si>
  <si>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</si>
  <si>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</si>
  <si>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</si>
  <si>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</si>
  <si>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</si>
  <si>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</si>
  <si>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</si>
  <si>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</si>
  <si>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</si>
  <si>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</si>
  <si>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</si>
  <si>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</si>
  <si>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</si>
  <si>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</si>
  <si>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</si>
  <si>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</si>
  <si>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</si>
  <si>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</si>
  <si>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</si>
  <si>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</si>
  <si>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</si>
  <si>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</si>
  <si>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</si>
  <si>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</si>
  <si>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</si>
  <si>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</si>
  <si>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</si>
  <si>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</si>
  <si>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</si>
  <si>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</si>
  <si>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</si>
  <si>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</si>
  <si>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</si>
  <si>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</si>
  <si>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</si>
  <si>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</si>
  <si>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</si>
  <si>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</si>
  <si>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</si>
  <si>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</si>
  <si>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</si>
  <si>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</si>
  <si>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</si>
  <si>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</si>
  <si>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</si>
  <si>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</si>
  <si>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</si>
  <si>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</si>
  <si>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</si>
  <si>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</si>
  <si>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</si>
  <si>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</si>
  <si>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</si>
  <si>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</si>
  <si>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</si>
  <si>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</si>
  <si>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</si>
  <si>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</si>
  <si>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</si>
  <si>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</si>
  <si>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</si>
  <si>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</si>
  <si>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</si>
  <si>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</si>
  <si>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</si>
  <si>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</si>
  <si>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</si>
  <si>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</si>
  <si>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</si>
  <si>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</si>
  <si>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</si>
  <si>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</si>
  <si>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</si>
  <si>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</si>
  <si>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</si>
  <si>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</si>
  <si>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</si>
  <si>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</si>
  <si>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</si>
  <si>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</si>
  <si>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</si>
  <si>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</si>
  <si>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</si>
  <si>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</si>
  <si>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</si>
  <si>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</si>
  <si>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</si>
  <si>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</si>
  <si>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</si>
  <si>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</si>
  <si>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</si>
  <si>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</si>
  <si>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</si>
  <si>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</si>
  <si>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</si>
  <si>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</si>
  <si>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</si>
  <si>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</si>
  <si>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</si>
  <si>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</si>
  <si>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</si>
  <si>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</si>
  <si>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</si>
  <si>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</si>
  <si>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</si>
  <si>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</si>
  <si>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</si>
  <si>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</si>
  <si>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</si>
  <si>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</si>
  <si>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</si>
  <si>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</si>
  <si>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</si>
  <si>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</si>
  <si>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</si>
  <si>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</si>
  <si>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</si>
  <si>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</si>
  <si>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</si>
  <si>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</si>
  <si>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</si>
  <si>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</si>
  <si>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</si>
  <si>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</si>
  <si>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</si>
  <si>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</si>
  <si>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</si>
  <si>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</si>
  <si>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</si>
  <si>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</si>
  <si>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</si>
  <si>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</si>
  <si>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</si>
  <si>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</si>
  <si>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</si>
  <si>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</si>
  <si>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</si>
  <si>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</si>
  <si>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</si>
  <si>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</si>
  <si>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</si>
  <si>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</si>
  <si>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</si>
  <si>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</si>
  <si>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</si>
  <si>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</si>
  <si>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</si>
  <si>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</si>
  <si>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</si>
  <si>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</si>
  <si>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</si>
  <si>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</si>
  <si>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</si>
  <si>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</si>
  <si>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</si>
  <si>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</si>
  <si>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</si>
  <si>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</si>
  <si>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</si>
  <si>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</si>
  <si>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</si>
  <si>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</si>
  <si>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</si>
  <si>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</si>
  <si>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</si>
  <si>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</si>
  <si>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</si>
  <si>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</si>
  <si>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</si>
  <si>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</si>
  <si>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</si>
  <si>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</si>
  <si>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</si>
  <si>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</si>
  <si>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</si>
  <si>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</si>
  <si>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</si>
  <si>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</si>
  <si>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</si>
  <si>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</si>
  <si>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</si>
  <si>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</si>
  <si>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</si>
  <si>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</si>
  <si>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</si>
  <si>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</si>
  <si>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</si>
  <si>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</si>
  <si>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</si>
  <si>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</si>
  <si>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</si>
  <si>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</si>
  <si>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</si>
  <si>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</si>
  <si>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</si>
  <si>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</si>
  <si>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</si>
  <si>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</si>
  <si>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</si>
  <si>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</si>
  <si>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</si>
  <si>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</si>
  <si>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</si>
  <si>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</si>
  <si>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</si>
  <si>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</si>
  <si>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</si>
  <si>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</si>
  <si>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</si>
  <si>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</si>
  <si>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</si>
  <si>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</si>
  <si>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</si>
  <si>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</si>
  <si>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</si>
  <si>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</si>
  <si>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</si>
  <si>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</si>
  <si>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</si>
  <si>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</si>
  <si>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</si>
  <si>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</si>
  <si>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</si>
  <si>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</si>
  <si>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</si>
  <si>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</si>
  <si>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</si>
  <si>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</si>
  <si>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</si>
  <si>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</si>
  <si>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</si>
  <si>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</si>
  <si>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</si>
  <si>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</si>
  <si>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</si>
  <si>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</si>
  <si>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</si>
  <si>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</si>
  <si>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</si>
  <si>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</si>
  <si>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</si>
  <si>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</si>
  <si>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</si>
  <si>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</si>
  <si>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</si>
  <si>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</si>
  <si>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</si>
  <si>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</si>
  <si>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</si>
  <si>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</si>
  <si>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</si>
  <si>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</si>
  <si>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</si>
  <si>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</si>
  <si>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</si>
  <si>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</si>
  <si>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</si>
  <si>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</si>
  <si>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</si>
  <si>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</si>
  <si>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</si>
  <si>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</si>
  <si>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</si>
  <si>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</si>
  <si>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</si>
  <si>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</si>
  <si>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</si>
  <si>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</si>
  <si>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</si>
  <si>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</si>
  <si>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</si>
  <si>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</si>
  <si>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</si>
  <si>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</si>
  <si>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</si>
  <si>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</si>
  <si>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</si>
  <si>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</si>
  <si>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</si>
  <si>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</si>
  <si>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</si>
  <si>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</si>
  <si>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</si>
  <si>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</si>
  <si>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</si>
  <si>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</si>
  <si>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</si>
  <si>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</si>
  <si>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</si>
  <si>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</si>
  <si>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</si>
  <si>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</si>
  <si>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</si>
  <si>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</si>
  <si>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</si>
  <si>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</si>
  <si>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</si>
  <si>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</si>
  <si>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</si>
  <si>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</si>
  <si>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</si>
  <si>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</si>
  <si>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</si>
  <si>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</si>
  <si>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</si>
  <si>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</si>
  <si>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</si>
  <si>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</si>
  <si>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</si>
  <si>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</si>
  <si>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</si>
  <si>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</si>
  <si>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</si>
  <si>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</si>
  <si>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</si>
  <si>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</si>
  <si>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</si>
  <si>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</si>
  <si>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</si>
  <si>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</si>
  <si>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</si>
  <si>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</si>
  <si>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</si>
  <si>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</si>
  <si>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</si>
  <si>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</si>
  <si>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</si>
  <si>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</si>
  <si>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</si>
  <si>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</si>
  <si>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</si>
  <si>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</si>
  <si>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</si>
  <si>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</si>
  <si>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</si>
  <si>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</si>
  <si>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</si>
  <si>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</si>
  <si>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</si>
  <si>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</si>
  <si>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</si>
  <si>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</si>
  <si>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</si>
  <si>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</si>
  <si>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</si>
  <si>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</si>
  <si>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</si>
  <si>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</si>
  <si>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</si>
  <si>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</si>
  <si>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</si>
  <si>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</si>
  <si>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</si>
  <si>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</si>
  <si>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</si>
  <si>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</si>
  <si>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</si>
  <si>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</si>
  <si>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</si>
  <si>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</si>
  <si>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</si>
  <si>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</si>
  <si>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</si>
  <si>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</si>
  <si>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</si>
  <si>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</si>
  <si>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</si>
  <si>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</si>
  <si>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</si>
  <si>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</si>
  <si>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</si>
  <si>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</si>
  <si>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</si>
  <si>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</si>
  <si>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</si>
  <si>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</si>
  <si>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</si>
  <si>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</si>
  <si>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</si>
  <si>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</si>
  <si>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</si>
  <si>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</si>
  <si>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</si>
  <si>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</si>
  <si>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</si>
  <si>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</si>
  <si>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</si>
  <si>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</si>
  <si>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</si>
  <si>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</si>
  <si>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</si>
  <si>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</si>
  <si>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</si>
  <si>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</si>
  <si>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</si>
  <si>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</si>
  <si>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</si>
  <si>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</si>
  <si>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</si>
  <si>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</si>
  <si>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</si>
  <si>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</si>
  <si>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</si>
  <si>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</si>
  <si>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</si>
  <si>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</si>
  <si>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</si>
  <si>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</si>
  <si>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</si>
  <si>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</si>
  <si>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</si>
  <si>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</si>
  <si>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</si>
  <si>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</si>
  <si>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</si>
  <si>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</si>
  <si>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</si>
  <si>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</si>
  <si>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</si>
  <si>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</si>
  <si>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</si>
  <si>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</si>
  <si>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</si>
  <si>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</si>
  <si>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</si>
  <si>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</si>
  <si>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</si>
  <si>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</si>
  <si>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</si>
  <si>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</si>
  <si>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</si>
  <si>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</si>
  <si>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</si>
  <si>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</si>
  <si>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</si>
  <si>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</si>
  <si>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</si>
  <si>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</si>
  <si>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</si>
  <si>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</si>
  <si>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</si>
  <si>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</si>
  <si>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</si>
  <si>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</si>
  <si>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</si>
  <si>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</si>
  <si>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</si>
  <si>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</si>
  <si>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</si>
  <si>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</si>
  <si>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</si>
  <si>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</si>
  <si>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</si>
  <si>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</si>
  <si>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</si>
  <si>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</si>
  <si>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</si>
  <si>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</si>
  <si>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</si>
  <si>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</si>
  <si>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</si>
  <si>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</si>
  <si>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</si>
  <si>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</si>
  <si>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</si>
  <si>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</si>
  <si>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</si>
  <si>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</si>
  <si>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</si>
  <si>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</si>
  <si>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</si>
  <si>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</si>
  <si>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</si>
  <si>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</si>
  <si>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</si>
  <si>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</si>
  <si>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</si>
  <si>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</si>
  <si>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</si>
  <si>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</si>
  <si>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</si>
  <si>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</si>
  <si>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</si>
  <si>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</si>
  <si>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</si>
  <si>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</si>
  <si>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</si>
  <si>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</si>
  <si>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</si>
  <si>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</si>
  <si>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</si>
  <si>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</si>
  <si>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</si>
  <si>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</si>
  <si>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</si>
  <si>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</si>
  <si>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</si>
  <si>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</si>
  <si>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</si>
  <si>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</si>
  <si>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</si>
  <si>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</si>
  <si>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</si>
  <si>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</si>
  <si>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</si>
  <si>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</si>
  <si>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</si>
  <si>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</si>
  <si>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</si>
  <si>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</si>
  <si>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</si>
  <si>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</si>
  <si>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</si>
  <si>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</si>
  <si>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</si>
  <si>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</si>
  <si>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</si>
  <si>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</si>
  <si>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</si>
  <si>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</si>
  <si>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</si>
  <si>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</si>
  <si>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</si>
  <si>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</si>
  <si>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</si>
  <si>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</si>
  <si>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</si>
  <si>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</si>
  <si>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</si>
  <si>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</si>
  <si>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</si>
  <si>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</si>
  <si>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</si>
  <si>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</si>
  <si>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</si>
  <si>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</si>
  <si>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</si>
  <si>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</si>
  <si>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</si>
  <si>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</si>
  <si>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</si>
  <si>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</si>
  <si>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</si>
  <si>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</si>
  <si>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</si>
  <si>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</si>
  <si>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</si>
  <si>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</si>
  <si>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</si>
  <si>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</si>
  <si>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</si>
  <si>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</si>
  <si>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</si>
  <si>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</si>
  <si>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</si>
  <si>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</si>
  <si>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</si>
  <si>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</si>
  <si>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</si>
  <si>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</si>
  <si>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</si>
  <si>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</si>
  <si>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</si>
  <si>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</si>
  <si>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</si>
  <si>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</si>
  <si>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</si>
  <si>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</si>
  <si>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</si>
  <si>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</si>
  <si>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</si>
  <si>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</si>
  <si>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</si>
  <si>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</si>
  <si>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</si>
  <si>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</si>
  <si>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</si>
  <si>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</si>
  <si>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</si>
  <si>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</si>
  <si>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</si>
  <si>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</si>
  <si>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</si>
  <si>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</si>
  <si>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</si>
  <si>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</si>
  <si>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</si>
  <si>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</si>
  <si>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</si>
  <si>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</si>
  <si>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</si>
  <si>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</si>
  <si>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</si>
  <si>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</si>
  <si>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</si>
  <si>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</si>
  <si>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</si>
  <si>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</si>
  <si>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</si>
  <si>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</si>
  <si>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</si>
  <si>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</si>
  <si>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</si>
  <si>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</si>
  <si>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</si>
  <si>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</si>
  <si>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</si>
  <si>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</si>
  <si>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</si>
  <si>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</si>
  <si>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</si>
  <si>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</si>
  <si>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</si>
  <si>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</si>
  <si>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</si>
  <si>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</si>
  <si>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</si>
  <si>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</si>
  <si>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</si>
  <si>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</si>
  <si>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</si>
  <si>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</si>
  <si>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</si>
  <si>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</si>
  <si>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</si>
  <si>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</si>
  <si>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</si>
  <si>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</si>
  <si>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</si>
  <si>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</si>
  <si>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</si>
  <si>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</si>
  <si>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</si>
  <si>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</si>
  <si>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</si>
  <si>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</si>
  <si>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</si>
  <si>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</si>
  <si>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</si>
  <si>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</si>
  <si>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</si>
  <si>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</si>
  <si>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</si>
  <si>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</si>
  <si>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</si>
  <si>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</si>
  <si>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</si>
  <si>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</si>
  <si>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</si>
  <si>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</si>
  <si>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</si>
  <si>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</si>
  <si>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</si>
  <si>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</si>
  <si>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</si>
  <si>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</si>
  <si>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</si>
  <si>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</si>
  <si>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</si>
  <si>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</si>
  <si>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</si>
  <si>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</si>
  <si>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</si>
  <si>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</si>
  <si>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</si>
  <si>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</si>
  <si>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</si>
  <si>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</si>
  <si>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</si>
  <si>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</si>
  <si>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</si>
  <si>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</si>
  <si>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</si>
  <si>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</si>
  <si>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</si>
  <si>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</si>
  <si>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</si>
  <si>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</si>
  <si>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</si>
  <si>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</si>
  <si>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</si>
  <si>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</si>
  <si>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</si>
  <si>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</si>
  <si>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</si>
  <si>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</si>
  <si>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</si>
  <si>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</si>
  <si>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</si>
  <si>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</si>
  <si>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</si>
  <si>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</si>
  <si>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</si>
  <si>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</si>
  <si>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</si>
  <si>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</si>
  <si>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</si>
  <si>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</si>
  <si>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</si>
  <si>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</si>
  <si>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</si>
  <si>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</si>
  <si>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</si>
  <si>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</si>
  <si>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</si>
  <si>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</si>
  <si>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</si>
  <si>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</si>
  <si>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</si>
  <si>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</si>
  <si>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</si>
  <si>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</si>
  <si>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</si>
  <si>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</si>
  <si>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</si>
  <si>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</si>
  <si>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</si>
  <si>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</si>
  <si>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</si>
  <si>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</si>
  <si>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</si>
  <si>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</si>
  <si>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</si>
  <si>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</si>
  <si>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</si>
  <si>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</si>
  <si>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</si>
  <si>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</si>
  <si>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</si>
  <si>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</si>
  <si>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</si>
  <si>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</si>
  <si>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</si>
  <si>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</si>
  <si>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</si>
  <si>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</si>
  <si>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</si>
  <si>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</si>
  <si>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</si>
  <si>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</si>
  <si>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</si>
  <si>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</si>
  <si>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</si>
  <si>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</si>
  <si>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</si>
  <si>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</si>
  <si>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</si>
  <si>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</si>
  <si>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</si>
  <si>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</si>
  <si>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</si>
  <si>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</si>
  <si>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</si>
  <si>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</si>
  <si>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</si>
  <si>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</si>
  <si>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</si>
  <si>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</si>
  <si>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</si>
  <si>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</si>
  <si>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</si>
  <si>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</si>
  <si>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</si>
  <si>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</si>
  <si>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</si>
  <si>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</si>
  <si>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</si>
  <si>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</si>
  <si>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</si>
  <si>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</si>
  <si>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</si>
  <si>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</si>
  <si>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</si>
  <si>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</si>
  <si>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</si>
  <si>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</si>
  <si>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</si>
  <si>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</si>
  <si>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</si>
  <si>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</si>
  <si>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</si>
  <si>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</si>
  <si>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</si>
  <si>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</si>
  <si>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</si>
  <si>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</si>
  <si>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</si>
  <si>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</si>
  <si>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</si>
  <si>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</si>
  <si>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</si>
  <si>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</si>
  <si>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</si>
  <si>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</si>
  <si>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</si>
  <si>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</si>
  <si>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</si>
  <si>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</si>
  <si>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</si>
  <si>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</si>
  <si>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</si>
  <si>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</si>
  <si>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</si>
  <si>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</si>
  <si>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</si>
  <si>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</si>
  <si>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</si>
  <si>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</si>
  <si>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</si>
  <si>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</si>
  <si>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</si>
  <si>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</si>
  <si>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</si>
  <si>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</si>
  <si>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</si>
  <si>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</si>
  <si>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</si>
  <si>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</si>
  <si>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</si>
  <si>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</si>
  <si>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</si>
  <si>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</si>
  <si>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</si>
  <si>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</si>
  <si>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</si>
  <si>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</si>
  <si>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</si>
  <si>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</si>
  <si>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</si>
  <si>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</si>
  <si>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</si>
  <si>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</si>
  <si>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</si>
  <si>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</si>
  <si>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</si>
  <si>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</si>
  <si>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</si>
  <si>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</si>
  <si>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</si>
  <si>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</si>
  <si>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</si>
  <si>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</si>
  <si>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</si>
  <si>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</si>
  <si>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</si>
  <si>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</si>
  <si>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</si>
  <si>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</si>
  <si>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</si>
  <si>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</si>
  <si>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</si>
  <si>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</si>
  <si>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</si>
  <si>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</si>
  <si>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</si>
  <si>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</si>
  <si>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</si>
  <si>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</si>
  <si>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</si>
  <si>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</si>
  <si>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</si>
  <si>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</si>
  <si>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</si>
  <si>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</si>
  <si>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</si>
  <si>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</si>
  <si>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</si>
  <si>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</si>
  <si>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</si>
  <si>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</si>
  <si>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</si>
  <si>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</si>
  <si>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</si>
  <si>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</si>
  <si>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</si>
  <si>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</si>
  <si>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</si>
  <si>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</si>
  <si>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</si>
  <si>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</si>
  <si>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</si>
  <si>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</si>
  <si>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</si>
  <si>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</si>
  <si>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</si>
  <si>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</si>
  <si>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</si>
  <si>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</si>
  <si>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</si>
  <si>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</si>
  <si>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</si>
  <si>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</si>
  <si>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</si>
  <si>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</si>
  <si>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</si>
  <si>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</si>
  <si>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</si>
  <si>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</si>
  <si>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</si>
  <si>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</si>
  <si>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</si>
  <si>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</si>
  <si>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</si>
  <si>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</si>
  <si>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</si>
  <si>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</si>
  <si>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</si>
  <si>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</si>
  <si>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</si>
  <si>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</si>
  <si>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</si>
  <si>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</si>
  <si>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</si>
  <si>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</si>
  <si>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</si>
  <si>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</si>
  <si>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</si>
  <si>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</si>
  <si>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</si>
  <si>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</si>
  <si>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</si>
  <si>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</si>
  <si>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</si>
  <si>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</si>
  <si>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</si>
  <si>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</si>
  <si>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</si>
  <si>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</si>
  <si>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</si>
  <si>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</si>
  <si>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</si>
  <si>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</si>
  <si>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</si>
  <si>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</si>
  <si>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</si>
  <si>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</si>
  <si>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</si>
  <si>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</si>
  <si>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</si>
  <si>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</si>
  <si>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</si>
  <si>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</si>
  <si>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</si>
  <si>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</si>
  <si>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</si>
  <si>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</si>
  <si>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</si>
  <si>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</si>
  <si>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</si>
  <si>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</si>
  <si>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</si>
  <si>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</si>
  <si>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</si>
  <si>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</si>
  <si>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</si>
  <si>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</si>
  <si>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</si>
  <si>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</si>
  <si>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</si>
  <si>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</si>
  <si>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</si>
  <si>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</si>
  <si>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</si>
  <si>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</si>
  <si>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</si>
  <si>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</si>
  <si>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</si>
  <si>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</si>
  <si>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</si>
  <si>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</si>
  <si>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</si>
  <si>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</si>
  <si>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</si>
  <si>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</si>
  <si>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</si>
  <si>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</si>
  <si>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</si>
  <si>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</si>
  <si>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</si>
  <si>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</si>
  <si>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</si>
  <si>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</si>
  <si>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</si>
  <si>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</si>
  <si>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</si>
  <si>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</si>
  <si>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</si>
  <si>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</si>
  <si>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</si>
  <si>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</si>
  <si>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</si>
  <si>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</si>
  <si>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</si>
  <si>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</si>
  <si>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</si>
  <si>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</si>
  <si>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</si>
  <si>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</si>
  <si>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</si>
  <si>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</si>
  <si>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</si>
  <si>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</si>
  <si>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</si>
  <si>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</si>
  <si>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</si>
  <si>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</si>
  <si>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</si>
  <si>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</si>
  <si>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</si>
  <si>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</si>
  <si>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</si>
  <si>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</si>
  <si>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</si>
  <si>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</si>
  <si>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</si>
  <si>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</si>
  <si>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</si>
  <si>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</si>
  <si>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</si>
  <si>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</si>
  <si>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</si>
  <si>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</si>
  <si>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</si>
  <si>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</si>
  <si>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</si>
  <si>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</si>
  <si>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</si>
  <si>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</si>
  <si>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</si>
  <si>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</si>
  <si>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</si>
  <si>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</si>
  <si>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</si>
  <si>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</si>
  <si>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</si>
  <si>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</si>
  <si>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</si>
  <si>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</si>
  <si>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</si>
  <si>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</si>
  <si>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</si>
  <si>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</si>
  <si>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</si>
  <si>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</si>
  <si>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</si>
  <si>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</si>
  <si>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</si>
  <si>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</si>
  <si>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</si>
  <si>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</si>
  <si>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</si>
  <si>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</si>
  <si>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</si>
  <si>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</si>
  <si>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</si>
  <si>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</si>
  <si>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</si>
  <si>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</si>
  <si>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</si>
  <si>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</si>
  <si>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</si>
  <si>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</si>
  <si>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</si>
  <si>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</si>
  <si>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</si>
  <si>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</si>
  <si>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</si>
  <si>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</si>
  <si>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</si>
  <si>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</si>
  <si>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</si>
  <si>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</si>
  <si>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</si>
  <si>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</si>
  <si>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</si>
  <si>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</si>
  <si>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</si>
  <si>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</si>
  <si>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</si>
  <si>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</si>
  <si>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</si>
  <si>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</si>
  <si>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</si>
  <si>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</si>
  <si>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</si>
  <si>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</si>
  <si>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</si>
  <si>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</si>
  <si>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</si>
  <si>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</si>
  <si>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</si>
  <si>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</si>
  <si>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</si>
  <si>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</si>
  <si>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</si>
  <si>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</si>
  <si>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</si>
  <si>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</si>
  <si>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</si>
  <si>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</si>
  <si>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</si>
  <si>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</si>
  <si>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</si>
  <si>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</si>
  <si>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</si>
  <si>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</si>
  <si>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</si>
  <si>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</si>
  <si>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</si>
  <si>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</si>
  <si>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</si>
  <si>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</si>
  <si>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</si>
  <si>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</si>
  <si>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</si>
  <si>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</si>
  <si>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</si>
  <si>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</si>
  <si>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</si>
  <si>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</si>
  <si>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</si>
  <si>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</si>
  <si>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</si>
  <si>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</si>
  <si>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</si>
  <si>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</si>
  <si>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</si>
  <si>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</si>
  <si>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</si>
  <si>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</si>
  <si>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</si>
  <si>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</si>
  <si>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</si>
  <si>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</si>
  <si>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</si>
  <si>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</si>
  <si>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</si>
  <si>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</si>
  <si>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</si>
  <si>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</si>
  <si>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</si>
  <si>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</si>
  <si>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</si>
  <si>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</si>
  <si>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</si>
  <si>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</si>
  <si>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</si>
  <si>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</si>
  <si>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</si>
  <si>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</si>
  <si>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</si>
  <si>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</si>
  <si>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</si>
  <si>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</si>
  <si>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</si>
  <si>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</si>
  <si>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</si>
  <si>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</si>
  <si>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</si>
  <si>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</si>
  <si>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</si>
  <si>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</si>
  <si>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</si>
  <si>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</si>
  <si>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</si>
  <si>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</si>
  <si>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</si>
  <si>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</si>
  <si>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</si>
  <si>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</si>
  <si>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</si>
  <si>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</si>
  <si>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</si>
  <si>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</si>
  <si>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</si>
  <si>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</si>
  <si>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</si>
  <si>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</si>
  <si>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</si>
  <si>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</si>
  <si>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</si>
  <si>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</si>
  <si>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</si>
  <si>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</si>
  <si>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</si>
  <si>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</si>
  <si>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</si>
  <si>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</si>
  <si>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</si>
  <si>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</si>
  <si>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</si>
  <si>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</si>
  <si>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</si>
  <si>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</si>
  <si>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</si>
  <si>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</si>
  <si>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</si>
  <si>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</si>
  <si>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</si>
  <si>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</si>
  <si>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</si>
  <si>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</si>
  <si>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</si>
  <si>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</si>
  <si>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</si>
  <si>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</si>
  <si>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</si>
  <si>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</si>
  <si>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</si>
  <si>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</si>
  <si>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</si>
  <si>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</si>
  <si>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</si>
  <si>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</si>
  <si>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</si>
  <si>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</si>
  <si>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</si>
  <si>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</si>
  <si>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</si>
  <si>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</si>
  <si>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</si>
  <si>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</si>
  <si>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</si>
  <si>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</si>
  <si>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</si>
  <si>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</si>
  <si>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</si>
  <si>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</si>
  <si>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</si>
  <si>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</si>
  <si>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</si>
  <si>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</si>
  <si>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</si>
  <si>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</si>
  <si>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</si>
  <si>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</si>
  <si>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</si>
  <si>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</si>
  <si>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</si>
  <si>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</si>
  <si>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</si>
  <si>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</si>
  <si>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</si>
  <si>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</si>
  <si>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</si>
  <si>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</si>
  <si>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</si>
  <si>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</si>
  <si>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</si>
  <si>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</si>
  <si>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</si>
  <si>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</si>
  <si>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</si>
  <si>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</si>
  <si>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</si>
  <si>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</si>
  <si>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</si>
  <si>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</si>
  <si>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</si>
  <si>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</si>
  <si>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</si>
  <si>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</si>
  <si>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</si>
  <si>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</si>
  <si>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</si>
  <si>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</si>
  <si>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</si>
  <si>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</si>
  <si>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</si>
  <si>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</si>
  <si>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</si>
  <si>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</si>
  <si>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</si>
  <si>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</si>
  <si>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</si>
  <si>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</si>
  <si>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</si>
  <si>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</si>
  <si>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</si>
  <si>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</si>
  <si>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</si>
  <si>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</si>
  <si>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</si>
  <si>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</si>
  <si>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</si>
  <si>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</si>
  <si>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</si>
  <si>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</si>
  <si>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</si>
  <si>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</si>
  <si>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</si>
  <si>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</si>
  <si>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</si>
  <si>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</si>
  <si>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</si>
  <si>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</si>
  <si>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</si>
  <si>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</si>
  <si>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</si>
  <si>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</si>
  <si>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</si>
  <si>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</si>
  <si>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</si>
  <si>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</si>
  <si>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</si>
  <si>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</si>
  <si>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</si>
  <si>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</si>
  <si>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</si>
  <si>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</si>
  <si>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</si>
  <si>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</si>
  <si>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</si>
  <si>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</si>
  <si>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</si>
  <si>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</si>
  <si>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</si>
  <si>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</si>
  <si>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</si>
  <si>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</si>
  <si>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</si>
  <si>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</si>
  <si>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</si>
  <si>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</si>
  <si>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</si>
  <si>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</si>
  <si>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</si>
  <si>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</si>
  <si>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</si>
  <si>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</si>
  <si>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</si>
  <si>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</si>
  <si>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</si>
  <si>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</si>
  <si>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</si>
  <si>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</si>
  <si>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</si>
  <si>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</si>
  <si>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</si>
  <si>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</si>
  <si>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</si>
  <si>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</si>
  <si>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</si>
  <si>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</si>
  <si>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</si>
  <si>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</si>
  <si>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</si>
  <si>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</si>
  <si>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</si>
  <si>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</si>
  <si>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</si>
  <si>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</si>
  <si>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</si>
  <si>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</si>
  <si>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</si>
  <si>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</si>
  <si>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</si>
  <si>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</si>
  <si>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</si>
  <si>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</si>
  <si>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</si>
  <si>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</si>
  <si>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</si>
  <si>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</si>
  <si>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</si>
  <si>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</si>
  <si>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</si>
  <si>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</si>
  <si>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</si>
  <si>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</si>
  <si>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</si>
  <si>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</si>
  <si>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</si>
  <si>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</si>
  <si>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</si>
  <si>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</si>
  <si>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</si>
  <si>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</si>
  <si>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</si>
  <si>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</si>
  <si>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</si>
  <si>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</si>
  <si>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</si>
  <si>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</si>
  <si>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</si>
  <si>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</si>
  <si>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</si>
  <si>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</si>
  <si>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</si>
  <si>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</si>
  <si>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</si>
  <si>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</si>
  <si>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</si>
  <si>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</si>
  <si>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</si>
  <si>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</si>
  <si>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</si>
  <si>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</si>
  <si>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</si>
  <si>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</si>
  <si>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</si>
  <si>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</si>
  <si>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</si>
  <si>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</si>
  <si>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</si>
  <si>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</si>
  <si>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</si>
  <si>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</si>
  <si>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</si>
  <si>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</si>
  <si>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</si>
  <si>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</si>
  <si>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</si>
  <si>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</si>
  <si>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</si>
  <si>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</si>
  <si>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</si>
  <si>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</si>
  <si>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</si>
  <si>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</si>
  <si>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</si>
  <si>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</si>
  <si>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</si>
  <si>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</si>
  <si>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</si>
  <si>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</si>
  <si>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</si>
  <si>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</si>
  <si>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</si>
  <si>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</si>
  <si>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</si>
  <si>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</si>
  <si>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</si>
  <si>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</si>
  <si>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</si>
  <si>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</si>
  <si>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</si>
  <si>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</si>
  <si>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</si>
  <si>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</si>
  <si>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</si>
  <si>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</si>
  <si>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</si>
  <si>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</si>
  <si>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</si>
  <si>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</si>
  <si>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</si>
  <si>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</si>
  <si>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</si>
  <si>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</si>
  <si>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</si>
  <si>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</si>
  <si>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</si>
  <si>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</si>
  <si>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</si>
  <si>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</si>
  <si>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</si>
  <si>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</si>
  <si>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</si>
  <si>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</si>
  <si>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</si>
  <si>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</si>
  <si>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</si>
  <si>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</si>
  <si>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</si>
  <si>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</si>
  <si>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</si>
  <si>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</si>
  <si>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</si>
  <si>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</si>
  <si>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</si>
  <si>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</si>
  <si>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</si>
  <si>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</si>
  <si>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</si>
  <si>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</si>
  <si>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</si>
  <si>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</si>
  <si>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</si>
  <si>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</si>
  <si>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</si>
  <si>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</si>
  <si>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</si>
  <si>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</si>
  <si>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</si>
  <si>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</si>
  <si>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</si>
  <si>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</si>
  <si>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</si>
  <si>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</si>
  <si>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</si>
  <si>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</si>
  <si>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</si>
  <si>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</si>
  <si>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</si>
  <si>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</si>
  <si>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</si>
  <si>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</si>
  <si>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</si>
  <si>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</si>
  <si>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</si>
  <si>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</si>
  <si>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</si>
  <si>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</si>
  <si>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</si>
  <si>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</si>
  <si>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</si>
  <si>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</si>
  <si>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</si>
  <si>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</si>
  <si>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</si>
  <si>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</si>
  <si>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</si>
  <si>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</si>
  <si>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</si>
  <si>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</si>
  <si>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</si>
  <si>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</si>
  <si>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</si>
  <si>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</si>
  <si>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</si>
  <si>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</si>
  <si>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</si>
  <si>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</si>
  <si>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</si>
  <si>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</si>
  <si>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</si>
  <si>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</si>
  <si>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</si>
  <si>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</si>
  <si>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</si>
  <si>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</si>
  <si>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</si>
  <si>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</si>
  <si>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</si>
  <si>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</si>
  <si>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</si>
  <si>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</si>
  <si>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</si>
  <si>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</si>
  <si>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</si>
  <si>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</si>
  <si>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</si>
  <si>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</si>
  <si>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</si>
  <si>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</si>
  <si>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</si>
  <si>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</si>
  <si>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</si>
  <si>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</si>
  <si>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</si>
  <si>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</si>
  <si>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</si>
  <si>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</si>
  <si>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</si>
  <si>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</si>
  <si>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</si>
  <si>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</si>
  <si>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</si>
  <si>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</si>
  <si>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</si>
  <si>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</si>
  <si>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</si>
  <si>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</si>
  <si>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</si>
  <si>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</si>
  <si>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</si>
  <si>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</si>
  <si>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</si>
  <si>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</si>
  <si>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</si>
  <si>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</si>
  <si>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</si>
  <si>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</si>
  <si>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</si>
  <si>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</si>
  <si>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</si>
  <si>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</si>
  <si>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</si>
  <si>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</si>
  <si>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</si>
  <si>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</si>
  <si>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</si>
  <si>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</si>
  <si>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</si>
  <si>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</si>
  <si>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</si>
  <si>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</si>
  <si>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</si>
  <si>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</si>
  <si>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</si>
  <si>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</si>
  <si>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</si>
  <si>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</si>
  <si>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</si>
  <si>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</si>
  <si>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</si>
  <si>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</si>
  <si>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</si>
  <si>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</si>
  <si>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</si>
  <si>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</si>
  <si>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</si>
  <si>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</si>
  <si>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</si>
  <si>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</si>
  <si>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</si>
  <si>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</si>
  <si>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</si>
  <si>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</si>
  <si>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</si>
  <si>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</si>
  <si>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</si>
  <si>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</si>
  <si>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</si>
  <si>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</si>
  <si>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</si>
  <si>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</si>
  <si>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</si>
  <si>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</si>
  <si>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</si>
  <si>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</si>
  <si>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</si>
  <si>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</si>
  <si>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</si>
  <si>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</si>
  <si>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</si>
  <si>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</si>
  <si>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</si>
  <si>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</si>
  <si>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</si>
  <si>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</si>
  <si>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</si>
  <si>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</si>
  <si>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</si>
  <si>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</si>
  <si>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</si>
  <si>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</si>
  <si>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</si>
  <si>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</si>
  <si>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</si>
  <si>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</si>
  <si>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</si>
  <si>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</si>
  <si>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</si>
  <si>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</si>
  <si>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</si>
  <si>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</si>
  <si>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</si>
  <si>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</si>
  <si>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</si>
  <si>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</si>
  <si>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</si>
  <si>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</si>
  <si>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</si>
  <si>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</si>
  <si>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</si>
  <si>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</si>
  <si>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</si>
  <si>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</si>
  <si>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</si>
  <si>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</si>
  <si>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</si>
  <si>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</si>
  <si>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</si>
  <si>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</si>
  <si>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</si>
  <si>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</si>
  <si>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</si>
  <si>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</si>
  <si>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</si>
  <si>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</si>
  <si>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</si>
  <si>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</si>
  <si>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</si>
  <si>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</si>
  <si>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</si>
  <si>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</si>
  <si>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</si>
  <si>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</si>
  <si>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</si>
  <si>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</si>
  <si>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</si>
  <si>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</si>
  <si>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</si>
  <si>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</si>
  <si>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</si>
  <si>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</si>
  <si>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</si>
  <si>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</si>
  <si>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</si>
  <si>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</si>
  <si>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</si>
  <si>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</si>
  <si>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</si>
  <si>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</si>
  <si>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</si>
  <si>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</si>
  <si>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</si>
  <si>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</si>
  <si>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</si>
  <si>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</si>
  <si>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</si>
  <si>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</si>
  <si>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</si>
  <si>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</si>
  <si>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</si>
  <si>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</si>
  <si>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</si>
  <si>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</si>
  <si>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</si>
  <si>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</si>
  <si>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</si>
  <si>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</si>
  <si>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</si>
  <si>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</si>
  <si>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</si>
  <si>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</si>
  <si>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</si>
  <si>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</si>
  <si>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</si>
  <si>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</si>
  <si>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</si>
  <si>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</si>
  <si>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</si>
  <si>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</si>
  <si>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</si>
  <si>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</si>
  <si>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</si>
  <si>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</si>
  <si>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</si>
  <si>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</si>
  <si>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</si>
  <si>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</si>
  <si>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</si>
  <si>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</si>
  <si>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</si>
  <si>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</si>
  <si>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</si>
  <si>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</si>
  <si>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</si>
  <si>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</si>
  <si>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</si>
  <si>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</si>
  <si>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</si>
  <si>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</si>
  <si>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</si>
  <si>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</si>
  <si>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</si>
  <si>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</si>
  <si>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</si>
  <si>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</si>
  <si>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</si>
  <si>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</si>
  <si>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</si>
  <si>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</si>
  <si>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</si>
  <si>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</si>
  <si>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</si>
  <si>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</si>
  <si>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</si>
  <si>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</si>
  <si>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</si>
  <si>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</si>
  <si>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</si>
  <si>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</si>
  <si>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</si>
  <si>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</si>
  <si>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</si>
  <si>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</si>
  <si>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</si>
  <si>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</si>
  <si>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</si>
  <si>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</si>
  <si>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</si>
  <si>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</si>
  <si>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</si>
  <si>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</si>
  <si>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</si>
  <si>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</si>
  <si>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</si>
  <si>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</si>
  <si>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</si>
  <si>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</si>
  <si>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</si>
  <si>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</si>
  <si>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</si>
  <si>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</si>
  <si>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</si>
  <si>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</si>
  <si>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</si>
  <si>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</si>
  <si>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</si>
  <si>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</si>
  <si>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</si>
  <si>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</si>
  <si>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</si>
  <si>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</si>
  <si>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</si>
  <si>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</si>
  <si>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</si>
  <si>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</si>
  <si>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</si>
  <si>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</si>
  <si>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</si>
  <si>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</si>
  <si>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</si>
  <si>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</si>
  <si>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</si>
  <si>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</si>
  <si>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</si>
  <si>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</si>
  <si>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</si>
  <si>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</si>
  <si>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</si>
  <si>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</si>
  <si>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</si>
  <si>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</si>
  <si>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</si>
  <si>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</si>
  <si>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</si>
  <si>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</si>
  <si>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</si>
  <si>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</si>
  <si>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</si>
  <si>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</si>
  <si>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</si>
  <si>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</si>
  <si>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</si>
  <si>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</si>
  <si>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</si>
  <si>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</si>
  <si>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</si>
  <si>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</si>
  <si>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</si>
  <si>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</si>
  <si>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</si>
  <si>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</si>
  <si>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</si>
  <si>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</si>
  <si>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</si>
  <si>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</si>
  <si>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</si>
  <si>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</si>
  <si>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</si>
  <si>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</si>
  <si>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</si>
  <si>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</si>
  <si>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</si>
  <si>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</si>
  <si>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</si>
  <si>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</si>
  <si>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</si>
  <si>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</si>
  <si>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</si>
  <si>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</si>
  <si>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</si>
  <si>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</si>
  <si>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</si>
  <si>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</si>
  <si>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</si>
  <si>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</si>
  <si>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</si>
  <si>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</si>
  <si>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</si>
  <si>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</si>
  <si>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</si>
  <si>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</si>
  <si>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</si>
  <si>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</si>
  <si>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</si>
  <si>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</si>
  <si>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</si>
  <si>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</si>
  <si>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</si>
  <si>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</si>
  <si>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</si>
  <si>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</si>
  <si>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</si>
  <si>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</si>
  <si>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</si>
  <si>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</si>
  <si>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</si>
  <si>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</si>
  <si>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</si>
  <si>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</si>
  <si>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</si>
  <si>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</si>
  <si>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</si>
  <si>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</si>
  <si>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</si>
  <si>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</si>
  <si>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</si>
  <si>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</si>
  <si>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</si>
  <si>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</si>
  <si>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</si>
  <si>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</si>
  <si>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</si>
  <si>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</si>
  <si>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</si>
  <si>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</si>
  <si>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</si>
  <si>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</si>
  <si>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</si>
  <si>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</si>
  <si>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</si>
  <si>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</si>
  <si>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</si>
  <si>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</si>
  <si>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</si>
  <si>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</si>
  <si>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</si>
  <si>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</si>
  <si>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</si>
  <si>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</si>
  <si>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</si>
  <si>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</si>
  <si>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</si>
  <si>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</si>
  <si>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</si>
  <si>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</si>
  <si>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</si>
  <si>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</si>
  <si>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</si>
  <si>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</si>
  <si>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</si>
  <si>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</si>
  <si>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</si>
  <si>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</si>
  <si>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</si>
  <si>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</si>
  <si>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</si>
  <si>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</si>
  <si>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</si>
  <si>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</si>
  <si>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</si>
  <si>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</si>
  <si>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</si>
  <si>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</si>
  <si>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</si>
  <si>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</si>
  <si>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</si>
  <si>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</si>
  <si>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</si>
  <si>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</si>
  <si>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</si>
  <si>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</si>
  <si>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</si>
  <si>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</si>
  <si>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</si>
  <si>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</si>
  <si>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</si>
  <si>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</si>
  <si>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</si>
  <si>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</si>
  <si>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</si>
  <si>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</si>
  <si>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</si>
  <si>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</si>
  <si>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</si>
  <si>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</si>
  <si>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</si>
  <si>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</si>
  <si>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</si>
  <si>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</si>
  <si>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</si>
  <si>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</si>
  <si>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</si>
  <si>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</si>
  <si>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</si>
  <si>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</si>
  <si>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</si>
  <si>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</si>
  <si>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</si>
  <si>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</si>
  <si>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</si>
  <si>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</si>
  <si>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</si>
  <si>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</si>
  <si>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</si>
  <si>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</si>
  <si>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</si>
  <si>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</si>
  <si>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</si>
  <si>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</si>
  <si>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</si>
  <si>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</si>
  <si>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</si>
  <si>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</si>
  <si>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</si>
  <si>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</si>
  <si>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</si>
  <si>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</si>
  <si>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</si>
  <si>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</si>
  <si>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</si>
  <si>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</si>
  <si>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</si>
  <si>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</si>
  <si>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</si>
  <si>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</si>
  <si>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</si>
  <si>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</si>
  <si>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</si>
  <si>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</si>
  <si>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</si>
  <si>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</si>
  <si>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</si>
  <si>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</si>
  <si>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</si>
  <si>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</si>
  <si>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</si>
  <si>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</si>
  <si>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</si>
  <si>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</si>
  <si>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</si>
  <si>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</si>
  <si>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</si>
  <si>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</si>
  <si>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</si>
  <si>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</si>
  <si>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</si>
  <si>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</si>
  <si>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</si>
  <si>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</si>
  <si>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</si>
  <si>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</si>
  <si>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</si>
  <si>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</si>
  <si>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</si>
  <si>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</si>
  <si>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</si>
  <si>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</si>
  <si>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</si>
  <si>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</si>
  <si>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</si>
  <si>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</si>
  <si>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</si>
  <si>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</si>
  <si>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</si>
  <si>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</si>
  <si>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</si>
  <si>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</si>
  <si>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</si>
  <si>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</si>
  <si>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</si>
  <si>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</si>
  <si>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</si>
  <si>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</si>
  <si>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</si>
  <si>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</si>
  <si>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</si>
  <si>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</si>
  <si>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</si>
  <si>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</si>
  <si>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</si>
  <si>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</si>
  <si>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</si>
  <si>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</si>
  <si>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</si>
  <si>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</si>
  <si>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</si>
  <si>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</si>
  <si>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</si>
  <si>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</si>
  <si>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</si>
  <si>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</si>
  <si>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</si>
  <si>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</si>
  <si>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</si>
  <si>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</si>
  <si>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</si>
  <si>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</si>
  <si>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</si>
  <si>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</si>
  <si>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</si>
  <si>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</si>
  <si>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</si>
  <si>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</si>
  <si>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</si>
  <si>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</si>
  <si>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</si>
  <si>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</si>
  <si>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</si>
  <si>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</si>
  <si>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</si>
  <si>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</si>
  <si>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</si>
  <si>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</si>
  <si>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</si>
  <si>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</si>
  <si>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</si>
  <si>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</si>
  <si>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</si>
  <si>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</si>
  <si>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</si>
  <si>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</si>
  <si>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</si>
  <si>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</si>
  <si>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</si>
  <si>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</si>
  <si>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</si>
  <si>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</si>
  <si>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</si>
  <si>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</si>
  <si>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</si>
  <si>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</si>
  <si>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</si>
  <si>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</si>
  <si>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</si>
  <si>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</si>
  <si>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</si>
  <si>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</si>
  <si>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</si>
  <si>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</si>
  <si>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</si>
  <si>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</si>
  <si>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</si>
  <si>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</si>
  <si>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</si>
  <si>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</si>
  <si>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</si>
  <si>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</si>
  <si>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</si>
  <si>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</si>
  <si>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</si>
  <si>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</si>
  <si>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</si>
  <si>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</si>
  <si>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</si>
  <si>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</si>
  <si>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</si>
  <si>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</si>
  <si>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</si>
  <si>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</si>
  <si>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</si>
  <si>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</si>
  <si>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</si>
  <si>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</si>
  <si>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</si>
  <si>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</si>
  <si>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</si>
  <si>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</si>
  <si>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</si>
  <si>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</si>
  <si>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</si>
  <si>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</si>
  <si>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</si>
  <si>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</si>
  <si>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</si>
  <si>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</si>
  <si>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</si>
  <si>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</si>
  <si>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</si>
  <si>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</si>
  <si>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</si>
  <si>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</si>
  <si>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</si>
  <si>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</si>
  <si>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</si>
  <si>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</si>
  <si>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</si>
  <si>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</si>
  <si>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</si>
  <si>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</si>
  <si>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</si>
  <si>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</si>
  <si>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</si>
  <si>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</si>
  <si>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</si>
  <si>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</si>
  <si>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</si>
  <si>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</si>
  <si>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</si>
  <si>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</si>
  <si>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</si>
  <si>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</si>
  <si>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</si>
  <si>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</si>
  <si>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</si>
  <si>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</si>
  <si>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</si>
  <si>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</si>
  <si>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</si>
  <si>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</si>
  <si>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</si>
  <si>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</si>
  <si>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</si>
  <si>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</si>
  <si>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</si>
  <si>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</si>
  <si>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</si>
  <si>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</si>
  <si>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</si>
  <si>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</si>
  <si>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</si>
  <si>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</si>
  <si>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</si>
  <si>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</si>
  <si>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</si>
  <si>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</si>
  <si>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</si>
  <si>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</si>
  <si>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</si>
  <si>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</si>
  <si>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</si>
  <si>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</si>
  <si>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</si>
  <si>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</si>
  <si>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</si>
  <si>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</si>
  <si>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</si>
  <si>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</si>
  <si>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</si>
  <si>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</si>
  <si>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</si>
  <si>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</si>
  <si>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</si>
  <si>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</si>
  <si>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</si>
  <si>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</si>
  <si>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</si>
  <si>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</si>
  <si>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</si>
  <si>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</si>
  <si>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</si>
  <si>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</si>
  <si>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</si>
  <si>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</si>
  <si>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</si>
  <si>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</si>
  <si>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</si>
  <si>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</si>
  <si>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</si>
  <si>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</si>
  <si>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</si>
  <si>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</si>
  <si>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</si>
  <si>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</si>
  <si>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</si>
  <si>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</si>
  <si>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</si>
  <si>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</si>
  <si>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</si>
  <si>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</si>
  <si>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</si>
  <si>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</si>
  <si>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</si>
  <si>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</si>
  <si>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</si>
  <si>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</si>
  <si>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</si>
  <si>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</si>
  <si>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</si>
  <si>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</si>
  <si>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</si>
  <si>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</si>
  <si>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</si>
  <si>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</si>
  <si>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</si>
  <si>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</si>
  <si>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</si>
  <si>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</si>
  <si>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</si>
  <si>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</si>
  <si>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</si>
  <si>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</si>
  <si>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</si>
  <si>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</si>
  <si>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</si>
  <si>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</si>
  <si>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</si>
  <si>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</si>
  <si>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</si>
  <si>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</si>
  <si>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</si>
  <si>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</si>
  <si>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</si>
  <si>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</si>
  <si>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</si>
  <si>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</si>
  <si>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</si>
  <si>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</si>
  <si>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</si>
  <si>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</si>
  <si>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</si>
  <si>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</si>
  <si>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</si>
  <si>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</si>
  <si>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</si>
  <si>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</si>
  <si>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</si>
  <si>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</si>
  <si>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</si>
  <si>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</si>
  <si>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</si>
  <si>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</si>
  <si>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</si>
  <si>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</si>
  <si>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</si>
  <si>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</si>
  <si>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</si>
  <si>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</si>
  <si>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</si>
  <si>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</si>
  <si>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</si>
  <si>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</si>
  <si>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</si>
  <si>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</si>
  <si>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</si>
  <si>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</si>
  <si>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</si>
  <si>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</si>
  <si>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</si>
  <si>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</si>
  <si>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</si>
  <si>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</si>
  <si>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</si>
  <si>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</si>
  <si>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</si>
  <si>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</si>
  <si>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</si>
  <si>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</si>
  <si>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</si>
  <si>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</si>
  <si>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</si>
  <si>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</si>
  <si>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</si>
  <si>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</si>
  <si>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</si>
  <si>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</si>
  <si>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</si>
  <si>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</si>
  <si>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</si>
  <si>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</si>
  <si>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</si>
  <si>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</si>
  <si>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</si>
  <si>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</si>
  <si>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</si>
  <si>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</si>
  <si>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</si>
  <si>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</si>
  <si>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</si>
  <si>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</si>
  <si>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</si>
  <si>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</si>
  <si>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</si>
  <si>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</si>
  <si>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</si>
  <si>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</si>
  <si>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</si>
  <si>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</si>
  <si>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</si>
  <si>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</si>
  <si>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</si>
  <si>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</si>
  <si>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</si>
  <si>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</si>
  <si>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</si>
  <si>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</si>
  <si>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</si>
  <si>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</si>
  <si>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</si>
  <si>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</si>
  <si>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</si>
  <si>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</si>
  <si>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</si>
  <si>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</si>
  <si>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</si>
  <si>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</si>
  <si>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</si>
  <si>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</si>
  <si>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</si>
  <si>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</si>
  <si>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</si>
  <si>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</si>
  <si>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</si>
  <si>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</si>
  <si>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</si>
  <si>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</si>
  <si>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</si>
  <si>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</si>
  <si>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</si>
  <si>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</si>
  <si>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</si>
  <si>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</si>
  <si>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</si>
  <si>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</si>
  <si>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</si>
  <si>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</si>
  <si>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</si>
  <si>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</si>
  <si>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</si>
  <si>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</si>
  <si>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</si>
  <si>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</si>
  <si>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</si>
  <si>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</si>
  <si>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</si>
  <si>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</si>
  <si>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</si>
  <si>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</si>
  <si>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</si>
  <si>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</si>
  <si>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</si>
  <si>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</si>
  <si>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</si>
  <si>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</si>
  <si>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</si>
  <si>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</si>
  <si>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</si>
  <si>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</si>
  <si>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</si>
  <si>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</si>
  <si>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</si>
  <si>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</si>
  <si>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</si>
  <si>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</si>
  <si>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</si>
  <si>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</si>
  <si>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</si>
  <si>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</si>
  <si>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</si>
  <si>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</si>
  <si>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</si>
  <si>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</si>
  <si>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</si>
  <si>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</si>
  <si>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</si>
  <si>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</si>
  <si>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</si>
  <si>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</si>
  <si>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</si>
  <si>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</si>
  <si>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</si>
  <si>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</si>
  <si>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</si>
  <si>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</si>
  <si>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</si>
  <si>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</si>
  <si>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</si>
  <si>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</si>
  <si>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</si>
  <si>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</si>
  <si>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</si>
  <si>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</si>
  <si>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</si>
  <si>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</si>
  <si>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</si>
  <si>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</si>
  <si>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</si>
  <si>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</si>
  <si>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</si>
  <si>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</si>
  <si>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</si>
  <si>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</si>
  <si>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</si>
  <si>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</si>
  <si>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</si>
  <si>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</si>
  <si>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</si>
  <si>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</si>
  <si>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</si>
  <si>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</si>
  <si>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</si>
  <si>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</si>
  <si>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</si>
  <si>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</si>
  <si>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</si>
  <si>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</si>
  <si>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</si>
  <si>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</si>
  <si>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</si>
  <si>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</si>
  <si>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</si>
  <si>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</si>
  <si>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</si>
  <si>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</si>
  <si>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</si>
  <si>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</si>
  <si>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</si>
  <si>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</si>
  <si>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</si>
  <si>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</si>
  <si>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</si>
  <si>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</si>
  <si>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</si>
  <si>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</si>
  <si>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</si>
  <si>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</si>
  <si>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</si>
  <si>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</si>
  <si>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</si>
  <si>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</si>
  <si>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</si>
  <si>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</si>
  <si>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</si>
  <si>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</si>
  <si>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</si>
  <si>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</si>
  <si>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</si>
  <si>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</si>
  <si>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</si>
  <si>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</si>
  <si>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</si>
  <si>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</si>
  <si>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</si>
  <si>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</si>
  <si>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</si>
  <si>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</si>
  <si>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</si>
  <si>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</si>
  <si>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</si>
  <si>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</si>
  <si>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</si>
  <si>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</si>
  <si>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</si>
  <si>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</si>
  <si>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</si>
  <si>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</si>
  <si>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</si>
  <si>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</si>
  <si>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</si>
  <si>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</si>
  <si>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</si>
  <si>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</si>
  <si>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</si>
  <si>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</si>
  <si>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</si>
  <si>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</si>
  <si>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</si>
  <si>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</si>
  <si>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</si>
  <si>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</si>
  <si>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</si>
  <si>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</si>
  <si>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</si>
  <si>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</si>
  <si>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</si>
  <si>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</si>
  <si>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</si>
  <si>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</si>
  <si>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</si>
  <si>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</si>
  <si>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</si>
  <si>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</si>
  <si>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</si>
  <si>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</si>
  <si>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</si>
  <si>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</si>
  <si>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</si>
  <si>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</si>
  <si>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</si>
  <si>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</si>
  <si>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</si>
  <si>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</si>
  <si>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</si>
  <si>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</si>
  <si>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</si>
  <si>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</si>
  <si>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</si>
  <si>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</si>
  <si>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</si>
  <si>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</si>
  <si>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</si>
  <si>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</si>
  <si>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</si>
  <si>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</si>
  <si>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</si>
  <si>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</si>
  <si>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</si>
  <si>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</si>
  <si>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</si>
  <si>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</si>
  <si>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</si>
  <si>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</si>
  <si>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</si>
  <si>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</si>
  <si>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</si>
  <si>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</si>
  <si>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</si>
  <si>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</si>
  <si>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</si>
  <si>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</si>
  <si>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</si>
  <si>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</si>
  <si>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</si>
  <si>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</si>
  <si>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</si>
  <si>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</si>
  <si>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</si>
  <si>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</si>
  <si>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</si>
  <si>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</si>
  <si>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</si>
  <si>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</si>
  <si>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</si>
  <si>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</si>
  <si>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</si>
  <si>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</si>
  <si>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</si>
  <si>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</si>
  <si>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</si>
  <si>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</si>
  <si>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</si>
  <si>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</si>
  <si>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</si>
  <si>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</si>
  <si>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</si>
  <si>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</si>
  <si>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</si>
  <si>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</si>
  <si>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</si>
  <si>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</si>
  <si>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</si>
  <si>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</si>
  <si>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</si>
  <si>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</si>
  <si>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</si>
  <si>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</si>
  <si>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</si>
  <si>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</si>
  <si>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</si>
  <si>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</si>
  <si>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</si>
  <si>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</si>
  <si>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</si>
  <si>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</si>
  <si>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</si>
  <si>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</si>
  <si>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</si>
  <si>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</si>
  <si>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</si>
  <si>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</si>
  <si>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</si>
  <si>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</si>
  <si>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</si>
  <si>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</si>
  <si>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</si>
  <si>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</si>
  <si>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</si>
  <si>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</si>
  <si>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</si>
  <si>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</si>
  <si>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</si>
  <si>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</si>
  <si>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</si>
  <si>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</si>
  <si>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</si>
  <si>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</si>
  <si>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</si>
  <si>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</si>
  <si>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</si>
  <si>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</si>
  <si>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</si>
  <si>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</si>
  <si>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</si>
  <si>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</si>
  <si>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</si>
  <si>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</si>
  <si>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</si>
  <si>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</si>
  <si>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</si>
  <si>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</si>
  <si>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</si>
  <si>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</si>
  <si>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</si>
  <si>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</si>
  <si>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</si>
  <si>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</si>
  <si>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</si>
  <si>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</si>
  <si>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</si>
  <si>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</si>
  <si>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</si>
  <si>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</si>
  <si>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</si>
  <si>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</si>
  <si>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</si>
  <si>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</si>
  <si>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</si>
  <si>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</si>
  <si>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</si>
  <si>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</si>
  <si>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</si>
  <si>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</si>
  <si>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</si>
  <si>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</si>
  <si>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</si>
  <si>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</si>
  <si>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</si>
  <si>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</si>
  <si>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</si>
  <si>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</si>
  <si>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</si>
  <si>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</si>
  <si>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</si>
  <si>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</si>
  <si>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</si>
  <si>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</si>
  <si>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</si>
  <si>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</si>
  <si>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</si>
  <si>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</si>
  <si>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</si>
  <si>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</si>
  <si>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</si>
  <si>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</si>
  <si>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</si>
  <si>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</si>
  <si>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</si>
  <si>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</si>
  <si>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</si>
  <si>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</si>
  <si>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</si>
  <si>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</si>
  <si>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</si>
  <si>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</si>
  <si>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</si>
  <si>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</si>
  <si>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</si>
  <si>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</si>
  <si>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</si>
  <si>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</si>
  <si>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</si>
  <si>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</si>
  <si>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</si>
  <si>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</si>
  <si>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</si>
  <si>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</si>
  <si>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</si>
  <si>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</si>
  <si>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</si>
  <si>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</si>
  <si>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</si>
  <si>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</si>
  <si>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</si>
  <si>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</si>
  <si>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</si>
  <si>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</si>
  <si>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</si>
  <si>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</si>
  <si>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</si>
  <si>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</si>
  <si>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</si>
  <si>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</si>
  <si>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</si>
  <si>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</si>
  <si>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</si>
  <si>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</si>
  <si>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</si>
  <si>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</si>
  <si>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</si>
  <si>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</si>
  <si>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</si>
  <si>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</si>
  <si>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</si>
  <si>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</si>
  <si>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</si>
  <si>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</si>
  <si>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</si>
  <si>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</si>
  <si>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</si>
  <si>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</si>
  <si>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</si>
  <si>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</si>
  <si>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</si>
  <si>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</si>
  <si>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</si>
  <si>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</si>
  <si>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</si>
  <si>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</si>
  <si>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</si>
  <si>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</si>
  <si>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</si>
  <si>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</si>
  <si>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</si>
  <si>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</si>
  <si>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</si>
  <si>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</si>
  <si>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</si>
  <si>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</si>
  <si>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</si>
  <si>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</si>
  <si>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</si>
  <si>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</si>
  <si>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</si>
  <si>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</si>
  <si>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</si>
  <si>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</si>
  <si>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</si>
  <si>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</si>
  <si>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</si>
  <si>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</si>
  <si>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</si>
  <si>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</si>
  <si>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</si>
  <si>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</si>
  <si>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</si>
  <si>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</si>
  <si>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</si>
  <si>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</si>
  <si>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</si>
  <si>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</si>
  <si>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PCM-20251122-00000090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</si>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</sst>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320.23324594907172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45983.181671874998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45983.181671874998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45983.181671874998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45983.181671874998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45983.181671874998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45983.181671874998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45983.181671874998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45983.181671874998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45983.181671874998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45983.181671874998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45983.181671874998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45983.181671874998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45983.181671874998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45983.181671874998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45983.181671874998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45983.181671874998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45983.181671874998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45983.181671874998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45983.181671874998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45983.181671874998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45983.181671874998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45983.181671874998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45983.181671874998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45983.181671874998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45983.181671874998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45983.181671874998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45983.181671874998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45983.181671874998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45983.181671874998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45983.181671874998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45983.181671874998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45983.181671874998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45983.181671874998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45983.181671874998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45983.181671874998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45983.181671874998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45983.181671874998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45983.181671874998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45983.181671874998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45983.181671874998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45983.181671874998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45983.181671874998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45983.181671874998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45983.181671874998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45983.181671874998</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45983.181671874998</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69E74286-5983-43C0-82BF-238309007044}"/>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158.18183391203638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45983.181671874998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45983.181671874998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45983.181671874998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45983.181671874998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45983.181671874998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45983.181671874998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45983.181671874998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45983.181671874998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45983.181671874998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45983.181671874998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45983.181671874998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45983.181671874998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45983.181671874998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45983.181671874998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45983.181671874998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45983.181671874998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45983.181671874998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45983.181671874998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45983.181671874998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45983.181671874998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45983.181671874998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45983.181671874998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45983.181671874998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45983.181671874998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45983.181671874998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45983.181671874998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45983.181671874998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45983.181671874998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45983.181671874998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45983.181671874998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45983.181671874998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45983.181671874998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45983.181671874998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45983.181671874998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45983.181671874998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45983.181671874998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45983.181671874998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45983.181671874998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45983.181671874998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45983.181671874998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45983.181671874998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45983.181671874998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45983.181671874998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45983.181671874998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45983.181671874998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45983.181671874998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45983.181671874998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45983.181671874998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45983.181671874998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45983.181671874998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45983.181671874998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45983.181671874998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45983.181671874998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45983.181671874998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45983.181671874998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45983.181671874998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45983.181671874998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45983.181671874998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45983.181671874998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45983.181671874998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45983.181671874998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45983.181671874998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45983.181671874998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45983.181671874998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45983.181671874998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45983.181671874998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45983.181671874998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45983.181671874998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45983.181671874998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45983.181671874998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45983.181671874998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45983.181671874998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45983.181671874998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45983.181671874998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45983.181671874998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45983.181671874998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45983.181671874998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45983.181671874998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45983.181671874998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45983.181671874998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45983.181671874998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45983.181671874998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45983.181671874998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45983.181671874998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45983.181671874998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45983.181671874998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45983.181671874998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45983.181671874998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45983.181671874998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45983.181671874998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45983.181671874998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45983.181671874998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45983.181671874998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45983.181671874998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45983.181671874998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45983.181671874998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45983.181671874998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45983.181671874998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45983.181671874998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45983.181671874998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45983.181671874998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45983.181671874998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45983.181671874998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45983.181671874998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45983.181671874998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45983.181671874998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45983.181671874998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45983.181671874998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45983.181671874998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45983.181671874998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45983.181671874998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45983.181671874998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45983.181671874998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45983.181671874998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45983.181671874998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45983.181671874998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45983.181671874998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45983.181671874998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45983.181671874998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45983.181671874998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45983.181671874998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45983.181671874998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45983.181671874998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45983.181671874998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45983.181671874998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45983.181671874998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45983.181671874998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45983.181671874998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45983.181671874998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45983.181671874998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45983.181671874998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45983.181671874998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45983.181671874998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45983.181671874998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45983.181671874998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45983.181671874998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45983.181671874998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45983.181671874998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45983.181671874998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45983.181671874998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45983.181671874998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45983.181671874998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45983.181671874998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45983.181671874998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45983.181671874998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45983.181671874998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45983.181671874998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45983.181671874998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45983.181671874998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45983.181671874998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45983.181671874998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45983.181671874998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45983.181671874998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45983.181671874998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45983.181671874998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45983.181671874998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45983.181671874998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45983.181671874998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45983.181671874998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45983.181671874998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45983.181671874998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K5" sqref="K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6.160243055637693E-2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45983.181671874998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45983.181671874998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45983.181671874998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45983.181671874998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45983.181671874998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45983.181671874998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45983.181671874998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45983.181671874998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45983.181671874998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45983.181671874998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45983.181671874998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45983.181671874998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45983.181671874998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45983.181671874998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45983.181671874998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45983.181671874998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45983.181671874998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45983.181671874998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45983.181671874998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45983.181671874998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45983.181671874998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45983.181671874998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45983.181671874998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45983.181671874998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45983.181671874998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45983.181671874998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45983.181671874998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45983.181671874998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45983.181671874998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45983.181671874998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45983.181671874998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45983.181671874998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45983.181671874998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45983.181671874998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45983.181671874998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45983.181671874998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45983.181671874998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45983.181671874998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45983.181671874998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45983.181671874998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45983.181671874998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45983.181671874998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45983.181671874998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45983.181671874998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45983.181671874998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45983.181671874998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45983.181671874998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45983.181671874998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45983.181671874998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45983.181671874998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45983.181671874998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45983.181671874998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45983.181671874998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45983.181671874998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45983.181671874998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45983.181671874998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45983.181671874998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45983.181671874998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45983.181671874998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45983.181671874998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45983.181671874998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45983.181671874998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45983.181671874998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45983.181671874998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45983.181671874998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45983.181671874998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45983.181671874998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45983.181671874998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45983.181671874998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45983.181671874998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45983.181671874998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45983.181671874998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45983.181671874998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45983.181671874998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45983.181671874998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45983.181671874998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45983.181671874998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45983.181671874998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45983.181671874998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45983.181671874998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45983.181671874998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45983.181671874998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45983.181671874998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45983.181671874998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45983.181671874998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45983.181671874998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45983.181671874998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45983.181671874998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45983.181671874998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45983.181671874998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45983.181671874998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45983.181671874998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45983.181671874998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45983.181671874998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45983.181671874998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45983.181671874998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45983.181671874998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45983.181671874998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45983.181671874998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45983.181671874998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45983.181671874998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45983.181671874998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45983.181671874998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45983.181671874998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45983.181671874998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45983.181671874998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45983.181671874998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45983.181671874998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45983.181671874998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45983.181671874998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45983.181671874998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45983.181671874998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45983.181671874998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45983.181671874998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45983.181671874998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45983.181671874998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45983.181671874998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45983.181671874998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45983.181671874998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45983.181671874998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45983.181671874998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45983.181671874998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45983.181671874998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45983.181671874998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45983.181671874998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45983.181671874998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45983.181671874998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45983.181671874998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45983.181671874998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45983.181671874998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45983.181671874998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45983.181671874998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45983.181671874998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45983.181671874998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45983.181671874998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45983.181671874998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45983.181671874998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45983.181671874998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45983.181671874998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45983.181671874998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45983.181671874998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45983.181671874998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45983.181671874998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45983.181671874998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45983.181671874998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45983.181671874998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45983.181671874998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45983.181671874998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45983.181671874998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45983.181671874998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45983.181671874998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45983.181671874998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45983.181671874998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45983.181671874998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45983.181671874998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45983.181671874998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45983.181671874998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45983.181671874998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45983.181671874998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45983.181671874998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45983.181671874998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45983.181671874998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45983.181671874998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45983.181671874998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45983.181671874998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45983.181671874998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45983.181671874998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45983.181671874998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45983.181671874998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45983.181671874998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45983.181671874998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45983.181671874998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45983.181671874998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45983.181671874998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45983.181671874998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45983.181671874998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45983.181671874998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45983.181671874998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45983.181671874998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45983.181671874998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45983.181671874998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45983.181671874998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45983.181671874998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45983.181671874998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45983.181671874998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45983.181671874998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45983.181671874998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45983.181671874998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45983.181671874998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45983.181671874998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45983.181671874998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45983.181671874998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45983.181671874998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45983.181671874998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45983.181671874998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45983.181671874998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45983.181671874998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45983.181671874998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45983.181671874998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45983.181671874998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45983.181671874998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45983.181671874998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45983.181671874998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45983.181671874998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45983.181671874998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45983.181671874998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45983.181671874998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45983.181671874998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45983.181671874998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45983.181671874998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45983.181671874998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45983.181671874998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45983.181671874998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45983.181671874998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45983.181671874998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45983.181671874998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45983.181671874998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45983.181671874998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45983.181671874998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45983.181671874998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45983.181671874998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45983.181671874998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45983.181671874998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45983.181671874998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45983.181671874998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45983.181671874998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45983.181671874998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45983.181671874998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45983.181671874998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45983.181671874998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45983.181671874998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45983.181671874998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45983.181671874998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45983.181671874998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45983.181671874998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45983.181671874998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45983.181671874998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45983.181671874998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45983.181671874998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45983.181671874998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45983.181671874998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45983.181671874998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45983.181671874998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45983.181671874998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45983.181671874998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45983.181671874998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45983.181671874998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45983.181671874998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45983.181671874998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45983.181671874998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45983.181671874998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45983.181671874998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45983.181671874998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45983.181671874998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45983.181671874998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45983.181671874998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45983.181671874998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45983.181671874998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45983.181671874998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45983.181671874998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45983.181671874998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45983.181671874998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45983.181671874998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45983.181671874998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45983.181671874998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45983.181671874998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45983.181671874998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45983.181671874998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45983.181671874998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45983.181671874998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45983.181671874998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45983.181671874998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45983.181671874998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45983.181671874998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45983.181671874998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45983.181671874998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45983.181671874998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45983.181671874998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45983.181671874998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45983.181671874998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45983.181671874998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45983.181671874998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45983.181671874998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45983.181671874998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45983.181671874998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45983.181671874998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45983.181671874998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45983.181671874998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45983.181671874998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45983.181671874998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45983.181671874998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45983.181671874998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45983.181671874998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45983.181671874998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45983.181671874998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45983.181671874998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45983.181671874998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45983.181671874998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45983.181671874998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45983.181671874998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45983.181671874998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45983.181671874998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45983.181671874998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45983.181671874998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45983.181671874998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45983.181671874998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45983.181671874998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45983.181671874998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45983.181671874998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45983.181671874998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45983.181671874998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45983.181671874998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45983.181671874998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45983.181671874998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45983.181671874998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45983.181671874998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45983.181671874998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45983.181671874998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45983.181671874998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45983.181671874998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45983.181671874998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45983.181671874998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45983.181671874998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45983.181671874998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45983.181671874998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45983.181671874998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45983.181671874998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45983.181671874998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45983.181671874998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45983.181672106482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45983.181672106482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45983.181672106482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45983.181672106482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45983.181672106482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45983.181672106482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45983.181672106482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45983.181672106482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45983.181672106482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45983.181672106482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45983.181672106482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45983.181672106482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45983.181672106482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45983.181672106482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45983.181672106482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45983.181672106482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45983.181672106482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45983.181672106482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45983.181672106482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45983.181672106482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45983.181672106482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45983.181672106482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45983.181672106482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45983.181672106482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45983.181672106482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45983.181672106482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45983.181672106482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45983.181672106482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45983.181672106482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45983.181672106482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45983.181672106482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45983.181672106482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45983.181672106482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45983.181672106482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45983.181672106482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45983.181672106482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45983.181672106482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45983.181672106482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45983.181672106482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45983.181672106482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45983.181672106482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45983.181672106482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45983.181672106482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45983.181672106482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45983.181672106482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45983.181672106482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45983.181672106482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45983.181672106482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45983.181672106482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45983.181672106482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45983.181672106482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45983.181672106482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45983.181672106482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45983.181672106482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45983.181672106482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45983.181672106482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45983.181672106482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45983.181672106482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45983.181672106482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45983.181672106482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45983.181672106482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45983.181672106482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45983.181672106482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45983.181672106482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45983.181672106482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45983.181672106482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45983.181672106482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45983.181672106482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45983.181672106482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45983.181672106482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45983.181672106482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45983.181672106482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45983.181672106482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45983.181672106482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45983.181672106482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45983.181672106482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45983.181672106482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45983.181672106482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45983.181672106482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45983.181672106482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45983.181672106482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45983.181672106482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45983.181672106482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45983.181672106482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45983.181672106482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45983.181672106482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45983.181672106482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45983.181672106482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45983.181672106482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45983.181672106482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45983.181672106482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45983.181672106482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45983.181672106482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45983.181672106482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45983.181672106482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45983.181672106482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45983.181672106482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45983.181672106482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45983.181672106482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45983.181672106482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45983.181672106482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45983.181672106482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45983.181672106482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45983.181672106482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45983.181672106482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45983.181672106482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45983.181672106482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45983.181672106482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45983.181672106482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45983.181672106482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45983.181672106482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45983.181672106482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45983.181672106482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45983.181672106482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45983.181672106482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45983.181672106482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45983.181672106482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45983.181672106482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45983.181672106482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45983.181672106482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45983.181672106482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45983.181672106482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45983.181672106482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45983.181672106482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45983.181672106482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45983.181672106482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45983.181672106482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45983.181672106482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45983.181672106482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45983.181672106482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45983.181672106482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45983.181672106482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45983.181672106482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45983.181672106482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45983.181672106482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45983.181672106482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45983.181672106482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45983.181672106482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45983.181672106482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45983.181672106482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45983.181672106482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45983.181672106482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45983.181672106482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45983.181672106482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45983.181672106482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45983.181672106482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45983.181672106482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45983.181672106482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45983.181672106482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45983.181672106482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45983.181672106482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45983.181672106482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45983.181672106482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45983.181672106482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45983.181672106482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45983.181672106482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45983.181672106482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45983.181672106482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45983.181672106482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45983.181672106482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45983.181672106482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45983.181672106482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45983.181672106482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45983.181672106482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45983.181672106482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45983.181672106482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45983.181672106482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45983.181672106482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45983.181672106482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45983.181672106482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45983.181672106482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45983.181672106482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45983.181672106482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45983.181672106482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45983.181672106482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45983.181672106482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45983.181672106482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45983.181672106482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45983.181672106482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45983.181672106482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45983.181672106482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45983.181672106482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45983.181672106482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45983.181672106482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45983.181672106482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45983.181672106482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45983.181672106482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45983.181672106482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45983.181672106482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45983.181672106482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45983.181672106482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45983.181672106482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45983.181672106482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45983.181672106482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45983.181672106482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45983.181672106482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45983.181672106482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45983.181672106482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45983.181672106482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45983.181672106482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45983.181672106482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45983.181672106482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45983.181672106482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45983.181672106482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45983.181672106482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45983.181672106482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45983.181672106482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45983.181672106482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45983.181672106482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45983.181672106482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45983.181672106482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45983.181672106482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45983.181672106482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45983.181672106482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45983.181672106482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45983.181672106482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45983.181672106482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45983.181672106482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45983.181672106482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45983.181672106482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45983.181672106482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45983.181672106482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45983.181672106482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45983.181672106482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45983.181672106482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45983.181672106482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45983.181672106482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45983.181672106482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45983.181672106482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45983.181672106482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45983.181672106482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45983.181672106482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45983.181672106482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45983.181672106482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45983.181672106482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45983.181672106482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45983.181672106482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45983.181672106482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45983.181672106482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45983.181672106482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45983.181672106482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45983.181672106482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45983.181672106482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45983.181672106482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45983.181672106482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45983.181672106482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45983.181672106482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45983.181672106482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45983.181672106482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45983.181672106482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45983.181672106482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45983.181672106482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45983.181672106482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45983.181672106482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45983.181672106482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45983.181672106482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45983.181672106482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45983.181672106482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45983.181672106482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45983.181672106482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45983.181672106482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45983.181672106482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45983.181672106482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45983.181672106482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45983.181672106482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45983.181672106482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45983.181672106482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45983.181672106482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45983.181672106482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45983.181672106482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45983.181672106482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45983.181672106482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45983.181672106482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45983.181672106482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45983.181672106482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45983.181672106482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45983.181672106482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45983.181672106482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45983.181672106482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45983.181672106482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45983.181672106482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45983.181672106482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45983.181672106482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45983.181672106482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45983.181672106482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45983.181672106482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45983.181672106482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45983.181672106482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45983.181672106482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45983.181672106482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45983.181672106482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45983.181672106482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45983.181672106482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45983.181672106482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45983.181672106482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45983.181672106482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45983.181672106482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45983.181672106482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45983.181672106482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45983.181672106482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45983.181672106482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45983.181672106482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45983.181672106482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45983.181672106482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45983.181672106482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45983.181672106482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45983.181672106482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45983.181672106482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45983.181672106482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45983.181672106482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45983.181672106482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45983.181672106482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45983.181672106482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45983.181672106482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45983.181672106482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45983.181672106482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45983.181672106482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45983.181672106482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45983.181672106482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45983.181672106482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45983.181672106482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45983.181672106482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45983.181672106482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45983.181672106482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45983.181672106482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45983.181672106482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45983.181672106482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45983.181672106482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45983.181672106482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45983.181672106482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45983.181672106482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45983.181672106482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45983.181672106482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45983.181672106482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45983.181672106482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45983.181672106482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45983.181672106482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45983.181672106482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45983.181672106482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45983.181672106482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45983.181672106482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45983.181672106482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45983.181672106482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45983.181672106482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45983.181672106482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45983.181672106482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45983.181672106482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45983.181672106482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45983.181672106482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45983.181672106482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45983.181672106482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45983.181672106482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45983.181672106482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45983.181672106482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45983.181672106482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45983.181672106482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45983.181672106482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45983.181672106482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45983.181672106482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45983.181672106482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45983.181672106482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45983.181672106482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45983.181672106482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45983.181672106482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45983.181672106482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45983.181672106482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45983.181672106482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45983.181672106482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45983.181672106482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45983.181672106482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45983.181672106482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45983.181672106482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45983.181672106482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45983.181672106482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45983.181672106482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45983.181672106482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45983.181672106482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45983.181672106482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45983.181672106482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45983.181672106482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45983.181672106482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45983.181672106482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45983.181672106482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45983.181672106482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45983.181672106482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45983.181672106482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45983.181672106482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45983.181672106482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45983.181672106482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45983.181672106482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45983.181672106482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45983.181672106482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45983.181672106482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45983.181672106482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45983.181672106482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45983.181672106482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45983.181672106482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45983.181672106482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45983.181672106482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45983.181672106482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45983.181672106482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45983.181672106482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45983.181672106482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45983.181672106482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45983.181672106482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45983.181672106482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45983.181672106482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45983.181672106482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45983.181672106482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45983.181672106482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45983.181672106482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45983.181672106482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45983.181672106482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45983.181672106482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45983.181672106482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45983.181672106482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45983.181672106482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45983.181672106482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45983.181672106482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45983.181672106482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45983.181672106482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45983.181672106482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45983.181672106482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45983.181672106482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45983.181672106482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45983.181672106482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45983.181672106482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45983.181672106482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45983.181672106482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45983.181672106482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45983.181672106482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45983.181672106482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45983.181672106482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45983.181672106482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45983.181672106482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45983.181672106482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45983.181672106482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45983.181672106482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45983.181672106482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45983.181672106482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45983.181672106482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45983.181672106482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45983.181672106482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45983.181672106482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45983.181672106482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45983.181672106482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45983.181672106482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45983.181672106482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45983.181672106482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45983.181672106482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45983.181672106482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45983.181672106482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45983.181672106482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45983.181672106482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45983.181672106482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45983.181672106482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45983.181672106482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45983.181672106482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45983.181672106482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45983.181672106482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45983.181672106482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45983.181672106482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45983.181672106482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45983.181672106482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45983.181672106482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45983.181672106482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45983.181672106482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45983.181672106482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45983.181672106482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45983.181672106482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45983.181672106482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45983.181672106482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45983.181672106482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45983.181672106482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45983.181672106482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45983.181672106482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45983.181672106482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45983.181672106482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45983.181672106482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45983.181672106482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45983.181672106482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45983.181672106482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45983.181672106482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45983.181672106482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45983.181672106482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45983.181672106482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45983.181672106482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45983.181672106482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45983.181672106482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45983.181672106482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45983.181672106482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45983.181672106482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45983.181672106482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45983.181672106482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45983.181672106482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45983.181672106482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45983.181672106482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45983.181672106482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45983.181672106482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45983.181672106482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45983.181672106482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45983.181672106482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45983.181672106482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45983.181672106482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45983.181672106482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45983.181672106482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45983.181672106482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45983.181672106482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45983.181672106482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45983.181672106482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45983.181672106482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45983.181672106482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45983.181672106482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45983.181672106482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45983.181672106482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45983.181672106482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45983.181672106482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45983.181672106482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45983.181672106482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45983.181672106482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45983.181672106482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45983.181672106482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45983.181672106482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45983.181672106482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45983.181672106482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45983.181672106482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45983.181672106482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45983.181672106482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45983.181672106482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45983.181672106482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45983.181672106482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45983.181672106482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45983.181672106482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45983.181672106482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45983.181672106482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45983.181672106482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45983.181672106482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45983.181672106482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45983.181672106482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45983.181672106482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45983.181672106482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45983.181672106482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45983.181672106482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45983.181672106482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45983.181672106482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45983.181672106482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45983.181672106482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45983.181672106482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45983.181672106482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45983.181672106482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45983.181672106482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45983.181672106482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45983.181672106482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45983.181672106482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45983.181672106482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45983.181672106482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45983.181672106482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45983.181672106482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45983.181672106482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45983.181672106482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45983.181672106482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45983.181672106482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45983.181672106482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45983.181672106482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45983.181672106482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45983.181672106482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45983.181672106482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45983.181672106482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45983.181672106482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45983.181672106482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45983.181672106482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45983.181672106482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45983.181672106482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45983.181672106482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45983.181672106482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45983.181672106482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45983.181672106482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45983.181672106482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45983.181672106482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45983.181672106482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45983.181672106482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45983.181672106482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45983.181672106482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45983.181672106482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45983.181672106482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45983.181672106482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45983.181672106482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45983.181672106482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45983.181672106482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45983.181672106482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45983.181672106482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45983.181672106482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45983.181672106482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45983.181672106482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45983.181672106482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45983.181672106482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45983.181672106482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45983.181672106482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45983.181672106482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45983.181672106482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45983.181672106482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45983.181672106482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45983.181672106482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45983.181672106482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45983.181672106482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45983.181672106482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45983.181672106482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45983.181672106482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45983.181672106482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45983.181672106482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45983.181672106482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45983.181672106482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45983.181672106482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45983.181672106482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45983.181672106482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45983.181672106482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45983.181672106482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45983.181672106482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45983.181672106482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45983.181672106482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45983.181672106482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45983.181672106482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45983.181672106482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45983.181672106482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45983.181672106482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45983.181672106482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45983.181672106482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45983.181672106482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45983.181672106482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45983.181672106482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45983.181672106482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45983.181672106482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45983.181672106482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45983.181672106482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45983.181672106482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45983.181672106482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45983.181672106482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45983.181672106482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45983.181672106482</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279.70095428240165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20" ca="1" si="0">IFERROR(NOW()-F3,"")</f>
        <v>0.19764409722120035</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6.1139467587054241E-2</v>
      </c>
      <c r="H4" s="95">
        <v>45983.076435185183</v>
      </c>
      <c r="I4" s="113" t="str">
        <f>IFERROR(VLOOKUP(D4,DB!A:F,6,0),"")</f>
        <v>Generator-SG</v>
      </c>
      <c r="J4" s="113" t="str">
        <f>IFERROR(VLOOKUP(D4,DB!A:G,7,0),"")</f>
        <v>Dead</v>
      </c>
      <c r="K4" s="97" t="s">
        <v>39110</v>
      </c>
      <c r="L4" s="91" t="str">
        <f>IFERROR(VLOOKUP(D4,DB!A:I,9,0),"")</f>
        <v>Latis</v>
      </c>
    </row>
    <row r="5" spans="1:16" ht="15" customHeight="1">
      <c r="A5" s="113" t="s">
        <v>39112</v>
      </c>
      <c r="B5" s="113" t="str">
        <f>IFERROR(VLOOKUP(D5,DB!A:K,11,0),"")</f>
        <v>R4</v>
      </c>
      <c r="C5" s="93">
        <v>1</v>
      </c>
      <c r="D5" s="91" t="s">
        <v>36585</v>
      </c>
      <c r="E5" s="94" t="s">
        <v>39021</v>
      </c>
      <c r="F5" s="95">
        <v>45983.097094907411</v>
      </c>
      <c r="G5" s="96">
        <f t="shared" ca="1" si="0"/>
        <v>8.4576967587054241E-2</v>
      </c>
      <c r="H5" s="95">
        <v>45983.076423611114</v>
      </c>
      <c r="I5" s="113" t="str">
        <f>IFERROR(VLOOKUP(D5,DB!A:F,6,0),"")</f>
        <v>Generator-SG</v>
      </c>
      <c r="J5" s="113" t="str">
        <f>IFERROR(VLOOKUP(D5,DB!A:G,7,0),"")</f>
        <v>Vandalized</v>
      </c>
      <c r="K5" s="97" t="s">
        <v>39110</v>
      </c>
      <c r="L5" s="91" t="str">
        <f>IFERROR(VLOOKUP(D5,DB!A:I,9,0),"")</f>
        <v>Latis</v>
      </c>
    </row>
    <row r="6" spans="1:16" ht="15" customHeight="1">
      <c r="A6" s="113"/>
      <c r="B6" s="113" t="str">
        <f>IFERROR(VLOOKUP(D6,DB!A:K,11,0),"")</f>
        <v/>
      </c>
      <c r="C6" s="93"/>
      <c r="D6" s="91"/>
      <c r="E6" s="94"/>
      <c r="F6" s="95"/>
      <c r="G6" s="96">
        <f t="shared" ca="1" si="0"/>
        <v>45983.181671874998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45983.181671874998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45983.181671874998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45983.181671874998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45983.181671874998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45983.181671874998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45983.181671874998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45983.181671874998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45983.181671874998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45983.181671874998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45983.181671874998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45983.181671874998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45983.181671874998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45983.181671874998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45983.181671874998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45983.181671874998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45983.181671874998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45983.181671874998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45983.181671874998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45983.181671874998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45983.181671874998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45983.181671874998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45983.181671874998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45983.181671874998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45983.181671874998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45983.181671874998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45983.181671874998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45983.181671874998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45983.181671874998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45983.181671874998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45983.181671874998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45983.181671874998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45983.181671874998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45983.181671874998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45983.181671874998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45983.181671874998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45983.181671874998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45983.181671874998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45983.181671874998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45983.181671874998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45983.181671874998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45983.181671874998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45983.181671874998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45983.181671874998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45983.181671874998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45983.181671874998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45983.181671874998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45983.181671874998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45983.181671874998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45983.181671874998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45983.181671874998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45983.181671874998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45983.181671874998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45983.181671874998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45983.181671874998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45983.181671874998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45983.181671874998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45983.181671874998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45983.181671874998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45983.181671874998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45983.181671874998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45983.181671874998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45983.181671874998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45983.181671874998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45983.181671874998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45983.181671874998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45983.181671874998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45983.181671874998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45983.181671874998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45983.181671874998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45983.181671874998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45983.181671874998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45983.181671874998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45983.181671874998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45983.181671874998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45983.181671874998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45983.181671874998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45983.181671874998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45983.181671874998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45983.181671874998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45983.181671874998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45983.181671874998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45983.181671874998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45983.181671874998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45983.181671874998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45983.181671874998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45983.181671874998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45983.181671874998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45983.181671874998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45983.181671874998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45983.181671874998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45983.181671874998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45983.181671874998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45983.181671874998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45983.181671874998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45983.181671874998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45983.181671874998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45983.181671874998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45983.181671874998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45983.181671874998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45983.181671874998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45983.181671874998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45983.181671874998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45983.181671874998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45983.181671874998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45983.181671874998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45983.181671874998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45983.181671874998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45983.181671874998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45983.181671874998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45983.181671874998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45983.181671874998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45983.181671874998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45983.181671874998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45983.181671874998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45983.181671874998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45983.181671874998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45983.181671874998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45983.181671874998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45983.181671874998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45983.181671874998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45983.181671874998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45983.181671874998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45983.181671874998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45983.181671874998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45983.181671874998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45983.181671874998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45983.181671874998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45983.181671874998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45983.181671874998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45983.181671874998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45983.181671874998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45983.181671874998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45983.181671874998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45983.181671874998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45983.181671874998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45983.181671874998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45983.181671874998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45983.181671874998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45983.181671874998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45983.181671874998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45983.181671874998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45983.181671874998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45983.181671874998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45983.181671874998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45983.181671874998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45983.181671874998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45983.181671874998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45983.181671874998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45983.181671874998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45983.181671874998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45983.181671874998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45983.181671874998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45983.181671874998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45983.181671874998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45983.181671874998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45983.181671874998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45983.181671874998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45983.181671874998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45983.181671874998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45983.181671874998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45983.181671874998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45983.181671874998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45983.181671874998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45983.181671874998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45983.181671874998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45983.181671874998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45983.181671874998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45983.181671874998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45983.181671874998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45983.181671874998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45983.181671874998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45983.181671874998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45983.181671874998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45983.181671874998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45983.181671874998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45983.181671874998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45983.181671874998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45983.181671874998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45983.181671874998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45983.181671874998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45983.181671874998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45983.181671874998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45983.181671874998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45983.181671874998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45983.181671874998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45983.181671874998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45983.181671874998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45983.181671874998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45983.181671874998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45983.181671874998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45983.181671874998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45983.181671874998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45983.181671874998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45983.181671874998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45983.181671874998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45983.181671874998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45983.181671874998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45983.181671874998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45983.181671874998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45983.181671874998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45983.181671874998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45983.181671874998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45983.181671874998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45983.181671874998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45983.181671874998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45983.181671874998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45983.181671874998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45983.181671874998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45983.181671874998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45983.181671874998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45983.181671874998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45983.181671874998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45983.181671874998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45983.181671874998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45983.181671874998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45983.181671874998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45983.181671874998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45983.181671874998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45983.181671874998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45983.181671874998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45983.181671874998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45983.181671874998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45983.181671874998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45983.181671874998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45983.181671874998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45983.181671874998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45983.181671874998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45983.181671874998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45983.181671874998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45983.181671874998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45983.181671874998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45983.181671874998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45983.181671874998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45983.181671874998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45983.181671874998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45983.181671874998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45983.181671874998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45983.181671874998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45983.181671874998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45983.181671874998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45983.181671874998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45983.181671874998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45983.181671874998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45983.181671874998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45983.181671874998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45983.181671874998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45983.181671874998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45983.181671874998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45983.181671874998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45983.181671874998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45983.181671874998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45983.181671874998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45983.181671874998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45983.181671874998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45983.181671874998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45983.181671874998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45983.181671874998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45983.181671874998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45983.181671874998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45983.181671874998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45983.181671874998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45983.181671874998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45983.181671874998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45983.181671874998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45983.181671874998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45983.181671874998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45983.181671874998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45983.181671874998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45983.181671874998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45983.181671874998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45983.181671874998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45983.181671874998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45983.181671874998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45983.181671874998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45983.181671874998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45983.181671874998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45983.181671874998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45983.181671874998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45983.181671874998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45983.181671874998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45983.181671874998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45983.181671874998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45983.181671874998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45983.181671874998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45983.181671874998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45983.181671874998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45983.181671874998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45983.181671874998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45983.181671874998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45983.181671874998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45983.181671874998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45983.181671874998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45983.181671874998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45983.181671874998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45983.181671874998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45983.181671874998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45983.181671874998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45983.181671874998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45983.181671874998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45983.181671874998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45983.181671874998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45983.181671874998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45983.181671874998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45983.181671874998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45983.181671874998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45983.181671874998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45983.181671874998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45983.181671874998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45983.181671874998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45983.181671874998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45983.181671874998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45983.181671874998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45983.181671874998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45983.181671874998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45983.181671874998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45983.181671874998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45983.181671874998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45983.181671874998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45983.181671874998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45983.181671874998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45983.181671874998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45983.181671874998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45983.181671874998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45983.181671874998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45983.181671874998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45983.181671874998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45983.181671874998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45983.181671874998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45983.181671874998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45983.181671874998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45983.181671874998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45983.181671874998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45983.181671874998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45983.181671874998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45983.181671874998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45983.181671874998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45983.181671874998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45983.181671874998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45983.181671874998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45983.181671874998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45983.181671874998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45983.181671874998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45983.181671874998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45983.181671874998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45983.181671874998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45983.181671874998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45983.181671874998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45983.181671874998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45983.181671874998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45983.181671874998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45983.181671874998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45983.181671874998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45983.181671874998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45983.181671874998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45983.181671874998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45983.181671874998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45983.181671874998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45983.181671874998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45983.181671874998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45983.181671874998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45983.181671874998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45983.181671874998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45983.181671874998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45983.181671874998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45983.181671874998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45983.181671874998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45983.181671874998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45983.181671874998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45983.181671874998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45983.181671874998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45983.181671874998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45983.181671874998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45983.181671874998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45983.181671874998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45983.181671874998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45983.181671874998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45983.181671874998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45983.181671874998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45983.181671874998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45983.181671874998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45983.181671874998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45983.181671874998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45983.181671874998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45983.181671874998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45983.181671874998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45983.181671874998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45983.181671874998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45983.181671874998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45983.181671874998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45983.181671874998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45983.181671874998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45983.181671874998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45983.181671874998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45983.181671874998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45983.181671874998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45983.181671874998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45983.181671874998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45983.181671874998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45983.181671874998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45983.181671874998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45983.181671874998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45983.181671874998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45983.181671874998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45983.181671874998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45983.181671874998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45983.181671874998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45983.181671874998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45983.181671874998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45983.181671874998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45983.181671874998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45983.181671874998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45983.181671874998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45983.181671874998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45983.181671874998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45983.181671874998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45983.181671874998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45983.181671874998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45983.181671874998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45983.181671874998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45983.181671874998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45983.181671874998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45983.181671874998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45983.181671874998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45983.181671874998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45983.181671874998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45983.181671874998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45983.181671874998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45983.181671874998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45983.181671874998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45983.181671874998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45983.181671874998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45983.181671874998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45983.181671874998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45983.181671874998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45983.181671874998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45983.181671874998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45983.181671874998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45983.181671874998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45983.181671874998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45983.181671874998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45983.181671874998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45983.181671874998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45983.181671874998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45983.181671874998</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workbookViewId="0">
      <selection activeCell="K23" sqref="K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91.349611689809535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56.99279456018121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34.520560763885442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5.6668686342600267</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1.8083732638842775</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0.41311863425653428</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15237</v>
      </c>
      <c r="E8" s="109" t="s">
        <v>39021</v>
      </c>
      <c r="F8" s="128">
        <v>45982.864016203705</v>
      </c>
      <c r="G8" s="111">
        <f ca="1">IFERROR(NOW()-F8,"")</f>
        <v>0.31765567129332339</v>
      </c>
      <c r="H8" s="128">
        <v>45982.843182870369</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45983.181671874998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45983.181671874998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45983.181671874998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45983.181671874998</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45983.181671874998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45983.181671874998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45983.181671874998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45983.181671874998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45983.181671874998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45983.181671874998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45983.181671874998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45983.181671874998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45983.181671874998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45983.181671874998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45983.181671874998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45983.181671874998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45983.181671874998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45983.181671874998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45983.181671874998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45983.181671874998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45983.181671874998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45983.181671874998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45983.181671874998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45983.181671874998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45983.181671874998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45983.181671874998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45983.181671874998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45983.181671874998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45983.181671874998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45983.181671874998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45983.181671874998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45983.181671874998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45983.181671874998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45983.181671874998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45983.181671874998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45983.181671874998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45983.181671874998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45983.181671874998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45983.181671874998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45983.181671874998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45983.181671874998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45983.181671874998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45983.181671874998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45983.181671874998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45983.181671874998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45983.181671874998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45983.181671874998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45983.181671874998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45983.181671874998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45983.181671874998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45983.181671874998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45983.181671874998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45983.181671874998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45983.181671874998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45983.181671874998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45983.181671874998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45983.181671874998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45983.181671874998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45983.181671874998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45983.181671874998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45983.181671874998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45983.181671874998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45983.181671874998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45983.181671874998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45983.181671874998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45983.181671874998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45983.181671874998</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45983.181671874998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45983.181671874998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45983.181671874998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45983.181671874998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45983.181671874998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45983.181671874998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45983.181671874998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45983.181671874998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45983.181671874998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45983.181671874998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45983.181671874998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45983.181671874998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45983.181671874998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45983.181671874998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45983.181671874998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45983.181671874998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45983.181671874998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45983.181671874998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45983.181671874998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45983.181671874998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45983.181671874998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45983.181671874998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45983.181671874998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45983.181671874998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45983.181671874998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45983.181671874998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45983.181671874998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45983.181671874998</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45983.181671874998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45983.181671874998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45983.181671874998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45983.181671874998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45983.181671874998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45983.181671874998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45983.181671874998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45983.181671874998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45983.181671874998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45983.181671874998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45983.181671874998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45983.181671874998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45983.181671874998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45983.181671874998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45983.181671874998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45983.181671874998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45983.181671874998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45983.181671874998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45983.181671874998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45983.181671874998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45983.181671874998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45983.181671874998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45983.181671874998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45983.181671874998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45983.181671874998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45983.181671874998</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2025-11-22T01:24:44Z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