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82" documentId="120_S{2AC9BD13-BADA-5192-A53E-5A8FF88502F6}" xr6:coauthVersionLast="47" xr6:coauthVersionMax="47" xr10:uidLastSave="{0941F513-5B11-45D3-868C-C059CB6990E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<sst xmlns="http://schemas.openxmlformats.org/spreadsheetml/2006/main" count="180286" uniqueCount="39124">
  <si>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</si>
  <si>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</si>
  <si>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</si>
  <si>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</si>
  <si>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</si>
  <si>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</si>
  <si>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</si>
  <si>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</si>
  <si>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</si>
  <si>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</si>
  <si>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</si>
  <si>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</si>
  <si>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</si>
  <si>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</si>
  <si>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</si>
  <si>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</si>
  <si>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</si>
  <si>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</si>
  <si>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</si>
  <si>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</si>
  <si>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</si>
  <si>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</si>
  <si>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</si>
  <si>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</si>
  <si>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</si>
  <si>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</si>
  <si>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</si>
  <si>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</si>
  <si>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</si>
  <si>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</si>
  <si>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</si>
  <si>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</si>
  <si>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</si>
  <si>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</si>
  <si>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</si>
  <si>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</si>
  <si>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</si>
  <si>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</si>
  <si>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</si>
  <si>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</si>
  <si>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</si>
  <si>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</si>
  <si>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</si>
  <si>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</si>
  <si>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</si>
  <si>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</si>
  <si>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</si>
  <si>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</si>
  <si>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</si>
  <si>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</si>
  <si>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</si>
  <si>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</si>
  <si>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</si>
  <si>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</si>
  <si>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</si>
  <si>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</si>
  <si>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</si>
  <si>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</si>
  <si>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</si>
  <si>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</si>
  <si>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</si>
  <si>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</si>
  <si>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</si>
  <si>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</si>
  <si>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</si>
  <si>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</si>
  <si>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</si>
  <si>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</si>
  <si>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</si>
  <si>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</si>
  <si>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</si>
  <si>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</si>
  <si>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</si>
  <si>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</si>
  <si>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</si>
  <si>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</si>
  <si>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</si>
  <si>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</si>
  <si>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</si>
  <si>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</si>
  <si>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</si>
  <si>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</si>
  <si>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</si>
  <si>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</si>
  <si>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</si>
  <si>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</si>
  <si>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</si>
  <si>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</si>
  <si>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</si>
  <si>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</si>
  <si>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</si>
  <si>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</si>
  <si>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</si>
  <si>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</si>
  <si>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</si>
  <si>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</si>
  <si>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</si>
  <si>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</si>
  <si>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</si>
  <si>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</si>
  <si>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</si>
  <si>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</si>
  <si>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</si>
  <si>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</si>
  <si>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</si>
  <si>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</si>
  <si>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</si>
  <si>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</si>
  <si>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</si>
  <si>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</si>
  <si>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</si>
  <si>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</si>
  <si>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</si>
  <si>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</si>
  <si>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</si>
  <si>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</si>
  <si>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</si>
  <si>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</si>
  <si>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</si>
  <si>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</si>
  <si>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</si>
  <si>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</si>
  <si>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</si>
  <si>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</si>
  <si>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</si>
  <si>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</si>
  <si>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</si>
  <si>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</si>
  <si>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</si>
  <si>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</si>
  <si>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</si>
  <si>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</si>
  <si>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</si>
  <si>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</si>
  <si>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</si>
  <si>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</si>
  <si>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</si>
  <si>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</si>
  <si>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</si>
  <si>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</si>
  <si>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</si>
  <si>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</si>
  <si>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</si>
  <si>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</si>
  <si>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</si>
  <si>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</si>
  <si>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</si>
  <si>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</si>
  <si>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</si>
  <si>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</si>
  <si>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</si>
  <si>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</si>
  <si>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</si>
  <si>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</si>
  <si>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</si>
  <si>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</si>
  <si>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</si>
  <si>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</si>
  <si>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</si>
  <si>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</si>
  <si>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</si>
  <si>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</si>
  <si>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</si>
  <si>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</si>
  <si>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</si>
  <si>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</si>
  <si>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</si>
  <si>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</si>
  <si>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</si>
  <si>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</si>
  <si>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</si>
  <si>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</si>
  <si>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</si>
  <si>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</si>
  <si>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</si>
  <si>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</si>
  <si>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</si>
  <si>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</si>
  <si>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</si>
  <si>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</si>
  <si>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</si>
  <si>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</si>
  <si>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</si>
  <si>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</si>
  <si>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</si>
  <si>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</si>
  <si>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</si>
  <si>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</si>
  <si>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</si>
  <si>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</si>
  <si>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</si>
  <si>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</si>
  <si>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</si>
  <si>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</si>
  <si>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</si>
  <si>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</si>
  <si>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</si>
  <si>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</si>
  <si>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</si>
  <si>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</si>
  <si>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</si>
  <si>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</si>
  <si>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</si>
  <si>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</si>
  <si>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</si>
  <si>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</si>
  <si>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</si>
  <si>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</si>
  <si>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</si>
  <si>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</si>
  <si>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</si>
  <si>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</si>
  <si>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</si>
  <si>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</si>
  <si>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</si>
  <si>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</si>
  <si>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</si>
  <si>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</si>
  <si>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</si>
  <si>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</si>
  <si>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</si>
  <si>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</si>
  <si>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</si>
  <si>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</si>
  <si>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</si>
  <si>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</si>
  <si>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</si>
  <si>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</si>
  <si>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</si>
  <si>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</si>
  <si>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</si>
  <si>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</si>
  <si>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</si>
  <si>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</si>
  <si>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</si>
  <si>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</si>
  <si>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</si>
  <si>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</si>
  <si>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</si>
  <si>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</si>
  <si>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</si>
  <si>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</si>
  <si>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</si>
  <si>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</si>
  <si>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</si>
  <si>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</si>
  <si>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</si>
  <si>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</si>
  <si>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</si>
  <si>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</si>
  <si>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</si>
  <si>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</si>
  <si>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</si>
  <si>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</si>
  <si>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</si>
  <si>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</si>
  <si>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</si>
  <si>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</si>
  <si>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</si>
  <si>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</si>
  <si>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</si>
  <si>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</si>
  <si>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</si>
  <si>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</si>
  <si>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</si>
  <si>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</si>
  <si>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</si>
  <si>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</si>
  <si>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</si>
  <si>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</si>
  <si>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</si>
  <si>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</si>
  <si>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</si>
  <si>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</si>
  <si>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</si>
  <si>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</si>
  <si>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</si>
  <si>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</si>
  <si>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</si>
  <si>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</si>
  <si>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</si>
  <si>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</si>
  <si>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</si>
  <si>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</si>
  <si>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</si>
  <si>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</si>
  <si>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</si>
  <si>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</si>
  <si>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</si>
  <si>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</si>
  <si>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</si>
  <si>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</si>
  <si>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</si>
  <si>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</si>
  <si>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</si>
  <si>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</si>
  <si>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</si>
  <si>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</si>
  <si>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</si>
  <si>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</si>
  <si>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</si>
  <si>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</si>
  <si>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</si>
  <si>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</si>
  <si>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</si>
  <si>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</si>
  <si>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</si>
  <si>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</si>
  <si>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</si>
  <si>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</si>
  <si>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</si>
  <si>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</si>
  <si>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</si>
  <si>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</si>
  <si>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</si>
  <si>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</si>
  <si>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</si>
  <si>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</si>
  <si>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</si>
  <si>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</si>
  <si>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</si>
  <si>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</si>
  <si>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</si>
  <si>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</si>
  <si>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</si>
  <si>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</si>
  <si>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</si>
  <si>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</si>
  <si>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</si>
  <si>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</si>
  <si>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</si>
  <si>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</si>
  <si>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</si>
  <si>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</si>
  <si>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</si>
  <si>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</si>
  <si>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</si>
  <si>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</si>
  <si>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</si>
  <si>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</si>
  <si>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</si>
  <si>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</si>
  <si>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</si>
  <si>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</si>
  <si>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</si>
  <si>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</si>
  <si>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</si>
  <si>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</si>
  <si>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</si>
  <si>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</si>
  <si>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</si>
  <si>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</si>
  <si>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</si>
  <si>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</si>
  <si>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</si>
  <si>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</si>
  <si>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</si>
  <si>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</si>
  <si>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</si>
  <si>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</si>
  <si>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</si>
  <si>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</si>
  <si>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</si>
  <si>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</si>
  <si>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</si>
  <si>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</si>
  <si>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</si>
  <si>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</si>
  <si>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</si>
  <si>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</si>
  <si>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</si>
  <si>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</si>
  <si>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</si>
  <si>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</si>
  <si>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</si>
  <si>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</si>
  <si>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</si>
  <si>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</si>
  <si>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</si>
  <si>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</si>
  <si>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</si>
  <si>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</si>
  <si>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</si>
  <si>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</si>
  <si>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</si>
  <si>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</si>
  <si>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</si>
  <si>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</si>
  <si>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</si>
  <si>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</si>
  <si>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</si>
  <si>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</si>
  <si>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</si>
  <si>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</si>
  <si>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</si>
  <si>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</si>
  <si>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</si>
  <si>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</si>
  <si>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</si>
  <si>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</si>
  <si>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</si>
  <si>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</si>
  <si>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</si>
  <si>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</si>
  <si>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</si>
  <si>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</si>
  <si>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</si>
  <si>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</si>
  <si>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</si>
  <si>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</si>
  <si>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</si>
  <si>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</si>
  <si>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</si>
  <si>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</si>
  <si>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</si>
  <si>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</si>
  <si>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</si>
  <si>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</si>
  <si>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</si>
  <si>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</si>
  <si>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</si>
  <si>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</si>
  <si>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</si>
  <si>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</si>
  <si>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</si>
  <si>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</si>
  <si>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</si>
  <si>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</si>
  <si>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</si>
  <si>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</si>
  <si>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</si>
  <si>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</si>
  <si>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</si>
  <si>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</si>
  <si>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</si>
  <si>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</si>
  <si>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</si>
  <si>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</si>
  <si>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</si>
  <si>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</si>
  <si>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</si>
  <si>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</si>
  <si>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</si>
  <si>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</si>
  <si>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</si>
  <si>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</si>
  <si>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</si>
  <si>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</si>
  <si>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</si>
  <si>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</si>
  <si>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</si>
  <si>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</si>
  <si>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</si>
  <si>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</si>
  <si>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</si>
  <si>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</si>
  <si>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</si>
  <si>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</si>
  <si>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</si>
  <si>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</si>
  <si>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</si>
  <si>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</si>
  <si>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</si>
  <si>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</si>
  <si>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</si>
  <si>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</si>
  <si>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</si>
  <si>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</si>
  <si>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</si>
  <si>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</si>
  <si>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</si>
  <si>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</si>
  <si>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</si>
  <si>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</si>
  <si>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</si>
  <si>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</si>
  <si>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</si>
  <si>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</si>
  <si>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</si>
  <si>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</si>
  <si>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</si>
  <si>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</si>
  <si>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</si>
  <si>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</si>
  <si>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</si>
  <si>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</si>
  <si>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</si>
  <si>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</si>
  <si>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</si>
  <si>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</si>
  <si>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</si>
  <si>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</si>
  <si>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</si>
  <si>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</si>
  <si>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</si>
  <si>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</si>
  <si>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</si>
  <si>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</si>
  <si>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</si>
  <si>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</si>
  <si>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</si>
  <si>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</si>
  <si>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</si>
  <si>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</si>
  <si>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</si>
  <si>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</si>
  <si>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</si>
  <si>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</si>
  <si>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</si>
  <si>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</si>
  <si>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</si>
  <si>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</si>
  <si>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</si>
  <si>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</si>
  <si>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</si>
  <si>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</si>
  <si>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</si>
  <si>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</si>
  <si>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</si>
  <si>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</si>
  <si>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</si>
  <si>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</si>
  <si>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</si>
  <si>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</si>
  <si>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</si>
  <si>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</si>
  <si>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</si>
  <si>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</si>
  <si>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</si>
  <si>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</si>
  <si>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</si>
  <si>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</si>
  <si>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</si>
  <si>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</si>
  <si>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</si>
  <si>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</si>
  <si>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</si>
  <si>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</si>
  <si>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</si>
  <si>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</si>
  <si>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</si>
  <si>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</si>
  <si>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</si>
  <si>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</si>
  <si>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</si>
  <si>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</si>
  <si>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</si>
  <si>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</si>
  <si>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</si>
  <si>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</si>
  <si>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</si>
  <si>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</si>
  <si>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</si>
  <si>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</si>
  <si>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</si>
  <si>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</si>
  <si>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</si>
  <si>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</si>
  <si>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</si>
  <si>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</si>
  <si>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</si>
  <si>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</si>
  <si>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</si>
  <si>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</si>
  <si>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</si>
  <si>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</si>
  <si>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</si>
  <si>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</si>
  <si>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</si>
  <si>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</si>
  <si>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</si>
  <si>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</si>
  <si>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</si>
  <si>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</si>
  <si>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</si>
  <si>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</si>
  <si>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</si>
  <si>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</si>
  <si>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</si>
  <si>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</si>
  <si>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</si>
  <si>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</si>
  <si>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</si>
  <si>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</si>
  <si>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</si>
  <si>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</si>
  <si>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</si>
  <si>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</si>
  <si>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</si>
  <si>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</si>
  <si>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</si>
  <si>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</si>
  <si>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</si>
  <si>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</si>
  <si>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</si>
  <si>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</si>
  <si>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</si>
  <si>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</si>
  <si>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</si>
  <si>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</si>
  <si>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</si>
  <si>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</si>
  <si>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</si>
  <si>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</si>
  <si>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</si>
  <si>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</si>
  <si>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</si>
  <si>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</si>
  <si>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</si>
  <si>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</si>
  <si>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</si>
  <si>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</si>
  <si>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</si>
  <si>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</si>
  <si>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</si>
  <si>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</si>
  <si>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</si>
  <si>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</si>
  <si>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</si>
  <si>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</si>
  <si>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</si>
  <si>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</si>
  <si>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</si>
  <si>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</si>
  <si>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</si>
  <si>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</si>
  <si>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</si>
  <si>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</si>
  <si>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</si>
  <si>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</si>
  <si>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</si>
  <si>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</si>
  <si>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</si>
  <si>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</si>
  <si>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</si>
  <si>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</si>
  <si>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</si>
  <si>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</si>
  <si>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</si>
  <si>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</si>
  <si>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</si>
  <si>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</si>
  <si>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</si>
  <si>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</si>
  <si>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</si>
  <si>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</si>
  <si>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</si>
  <si>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</si>
  <si>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</si>
  <si>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</si>
  <si>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</si>
  <si>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</si>
  <si>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</si>
  <si>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</si>
  <si>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</si>
  <si>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</si>
  <si>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</si>
  <si>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</si>
  <si>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</si>
  <si>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</si>
  <si>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</si>
  <si>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</si>
  <si>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</si>
  <si>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</si>
  <si>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</si>
  <si>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</si>
  <si>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</si>
  <si>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</si>
  <si>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</si>
  <si>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</si>
  <si>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</si>
  <si>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</si>
  <si>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</si>
  <si>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</si>
  <si>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</si>
  <si>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</si>
  <si>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</si>
  <si>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</si>
  <si>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</si>
  <si>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</si>
  <si>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</si>
  <si>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</si>
  <si>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</si>
  <si>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</si>
  <si>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</si>
  <si>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</si>
  <si>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</si>
  <si>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</si>
  <si>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</si>
  <si>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</si>
  <si>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</si>
  <si>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</si>
  <si>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</si>
  <si>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</si>
  <si>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</si>
  <si>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</si>
  <si>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</si>
  <si>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</si>
  <si>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</si>
  <si>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</si>
  <si>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</si>
  <si>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</si>
  <si>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</si>
  <si>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</si>
  <si>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</si>
  <si>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</si>
  <si>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</si>
  <si>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</si>
  <si>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</si>
  <si>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</si>
  <si>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</si>
  <si>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</si>
  <si>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</si>
  <si>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</si>
  <si>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</si>
  <si>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</si>
  <si>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</si>
  <si>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</si>
  <si>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</si>
  <si>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</si>
  <si>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</si>
  <si>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</si>
  <si>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</si>
  <si>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</si>
  <si>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</si>
  <si>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</si>
  <si>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</si>
  <si>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</si>
  <si>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</si>
  <si>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</si>
  <si>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</si>
  <si>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</si>
  <si>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</si>
  <si>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</si>
  <si>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</si>
  <si>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</si>
  <si>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</si>
  <si>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</si>
  <si>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</si>
  <si>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</si>
  <si>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</si>
  <si>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</si>
  <si>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</si>
  <si>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</si>
  <si>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</si>
  <si>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</si>
  <si>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</si>
  <si>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</si>
  <si>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</si>
  <si>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</si>
  <si>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</si>
  <si>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</si>
  <si>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</si>
  <si>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</si>
  <si>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</si>
  <si>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</si>
  <si>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</si>
  <si>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</si>
  <si>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</si>
  <si>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</si>
  <si>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</si>
  <si>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</si>
  <si>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</si>
  <si>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</si>
  <si>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</si>
  <si>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</si>
  <si>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</si>
  <si>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</si>
  <si>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</si>
  <si>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</si>
  <si>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</si>
  <si>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</si>
  <si>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</si>
  <si>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</si>
  <si>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</si>
  <si>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</si>
  <si>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</si>
  <si>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</si>
  <si>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</si>
  <si>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</si>
  <si>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</si>
  <si>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</si>
  <si>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</si>
  <si>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</si>
  <si>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</si>
  <si>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</si>
  <si>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</si>
  <si>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</si>
  <si>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</si>
  <si>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</si>
  <si>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</si>
  <si>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</si>
  <si>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</si>
  <si>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</si>
  <si>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</si>
  <si>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</si>
  <si>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</si>
  <si>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</si>
  <si>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</si>
  <si>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</si>
  <si>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</si>
  <si>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</si>
  <si>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</si>
  <si>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</si>
  <si>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</si>
  <si>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</si>
  <si>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</si>
  <si>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</si>
  <si>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</si>
  <si>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</si>
  <si>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</si>
  <si>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</si>
  <si>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</si>
  <si>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</si>
  <si>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</si>
  <si>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</si>
  <si>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</si>
  <si>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</si>
  <si>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</si>
  <si>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</si>
  <si>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</si>
  <si>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</si>
  <si>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</si>
  <si>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</si>
  <si>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</si>
  <si>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</si>
  <si>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</si>
  <si>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</si>
  <si>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</si>
  <si>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</si>
  <si>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</si>
  <si>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</si>
  <si>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</si>
  <si>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</si>
  <si>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</si>
  <si>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</si>
  <si>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</si>
  <si>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</si>
  <si>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</si>
  <si>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</si>
  <si>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</si>
  <si>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</si>
  <si>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</si>
  <si>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</si>
  <si>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</si>
  <si>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</si>
  <si>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</si>
  <si>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</si>
  <si>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</si>
  <si>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</si>
  <si>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</si>
  <si>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</si>
  <si>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</si>
  <si>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</si>
  <si>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</si>
  <si>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</si>
  <si>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</si>
  <si>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</si>
  <si>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</si>
  <si>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</si>
  <si>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</si>
  <si>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</si>
  <si>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</si>
  <si>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</si>
  <si>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</si>
  <si>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</si>
  <si>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</si>
  <si>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</si>
  <si>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</si>
  <si>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</si>
  <si>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</si>
  <si>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</si>
  <si>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</si>
  <si>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</si>
  <si>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</si>
  <si>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</si>
  <si>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</si>
  <si>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</si>
  <si>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</si>
  <si>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</si>
  <si>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</si>
  <si>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</si>
  <si>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</si>
  <si>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</si>
  <si>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</si>
  <si>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</si>
  <si>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</si>
  <si>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</si>
  <si>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</si>
  <si>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</si>
  <si>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</si>
  <si>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</si>
  <si>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</si>
  <si>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</si>
  <si>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</si>
  <si>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</si>
  <si>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</si>
  <si>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</si>
  <si>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</si>
  <si>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</si>
  <si>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</si>
  <si>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</si>
  <si>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</si>
  <si>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</si>
  <si>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</si>
  <si>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</si>
  <si>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</si>
  <si>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</si>
  <si>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</si>
  <si>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</si>
  <si>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</si>
  <si>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</si>
  <si>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</si>
  <si>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</si>
  <si>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</si>
  <si>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</si>
  <si>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</si>
  <si>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</si>
  <si>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</si>
  <si>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</si>
  <si>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</si>
  <si>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</si>
  <si>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</si>
  <si>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</si>
  <si>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</si>
  <si>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</si>
  <si>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</si>
  <si>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</si>
  <si>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</si>
  <si>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</si>
  <si>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</si>
  <si>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</si>
  <si>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</si>
  <si>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</si>
  <si>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</si>
  <si>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</si>
  <si>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</si>
  <si>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</si>
  <si>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</si>
  <si>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</si>
  <si>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</si>
  <si>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</si>
  <si>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</si>
  <si>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</si>
  <si>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</si>
  <si>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</si>
  <si>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</si>
  <si>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</si>
  <si>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</si>
  <si>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</si>
  <si>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</si>
  <si>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</si>
  <si>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</si>
  <si>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</si>
  <si>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</si>
  <si>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</si>
  <si>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</si>
  <si>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</si>
  <si>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</si>
  <si>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</si>
  <si>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</si>
  <si>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</si>
  <si>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</si>
  <si>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</si>
  <si>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</si>
  <si>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</si>
  <si>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</si>
  <si>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</si>
  <si>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</si>
  <si>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</si>
  <si>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</si>
  <si>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</si>
  <si>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</si>
  <si>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</si>
  <si>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</si>
  <si>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</si>
  <si>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</si>
  <si>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</si>
  <si>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</si>
  <si>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</si>
  <si>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</si>
  <si>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</si>
  <si>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</si>
  <si>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</si>
  <si>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</si>
  <si>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</si>
  <si>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</si>
  <si>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</si>
  <si>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</si>
  <si>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</si>
  <si>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</si>
  <si>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</si>
  <si>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</si>
  <si>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</si>
  <si>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</si>
  <si>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</si>
  <si>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</si>
  <si>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</si>
  <si>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</si>
  <si>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</si>
  <si>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</si>
  <si>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</si>
  <si>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</si>
  <si>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</si>
  <si>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</si>
  <si>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</si>
  <si>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</si>
  <si>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</si>
  <si>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</si>
  <si>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</si>
  <si>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</si>
  <si>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</si>
  <si>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</si>
  <si>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</si>
  <si>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</si>
  <si>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</si>
  <si>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</si>
  <si>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</si>
  <si>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</si>
  <si>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</si>
  <si>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</si>
  <si>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</si>
  <si>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</si>
  <si>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</si>
  <si>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</si>
  <si>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</si>
  <si>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</si>
  <si>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</si>
  <si>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</si>
  <si>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</si>
  <si>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</si>
  <si>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</si>
  <si>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</si>
  <si>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</si>
  <si>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</si>
  <si>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</si>
  <si>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</si>
  <si>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</si>
  <si>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</si>
  <si>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</si>
  <si>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</si>
  <si>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</si>
  <si>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</si>
  <si>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</si>
  <si>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</si>
  <si>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</si>
  <si>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</si>
  <si>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</si>
  <si>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</si>
  <si>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</si>
  <si>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</si>
  <si>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</si>
  <si>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</si>
  <si>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</si>
  <si>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</si>
  <si>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</si>
  <si>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</si>
  <si>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</si>
  <si>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</si>
  <si>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</si>
  <si>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</si>
  <si>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</si>
  <si>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</si>
  <si>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</si>
  <si>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</si>
  <si>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</si>
  <si>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</si>
  <si>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</si>
  <si>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</si>
  <si>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</si>
  <si>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</si>
  <si>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</si>
  <si>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</si>
  <si>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</si>
  <si>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</si>
  <si>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</si>
  <si>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</si>
  <si>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</si>
  <si>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</si>
  <si>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</si>
  <si>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</si>
  <si>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</si>
  <si>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</si>
  <si>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</si>
  <si>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</si>
  <si>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</si>
  <si>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</si>
  <si>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</si>
  <si>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</si>
  <si>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</si>
  <si>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</si>
  <si>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</si>
  <si>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</si>
  <si>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</si>
  <si>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</si>
  <si>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</si>
  <si>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</si>
  <si>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</si>
  <si>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</si>
  <si>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</si>
  <si>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</si>
  <si>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</si>
  <si>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</si>
  <si>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</si>
  <si>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</si>
  <si>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</si>
  <si>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</si>
  <si>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</si>
  <si>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</si>
  <si>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</si>
  <si>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</si>
  <si>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</si>
  <si>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</si>
  <si>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</si>
  <si>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</si>
  <si>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</si>
  <si>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</si>
  <si>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</si>
  <si>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</si>
  <si>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</si>
  <si>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</si>
  <si>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</si>
  <si>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</si>
  <si>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</si>
  <si>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</si>
  <si>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</si>
  <si>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</si>
  <si>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</si>
  <si>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</si>
  <si>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</si>
  <si>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</si>
  <si>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</si>
  <si>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</si>
  <si>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</si>
  <si>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</si>
  <si>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</si>
  <si>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</si>
  <si>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</si>
  <si>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</si>
  <si>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</si>
  <si>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</si>
  <si>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</si>
  <si>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</si>
  <si>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</si>
  <si>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</si>
  <si>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</si>
  <si>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</si>
  <si>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</si>
  <si>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</si>
  <si>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</si>
  <si>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</si>
  <si>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</si>
  <si>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</si>
  <si>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</si>
  <si>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</si>
  <si>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</si>
  <si>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</si>
  <si>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</si>
  <si>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</si>
  <si>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</si>
  <si>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</si>
  <si>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</si>
  <si>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</si>
  <si>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</si>
  <si>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</si>
  <si>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</si>
  <si>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</si>
  <si>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</si>
  <si>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</si>
  <si>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</si>
  <si>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</si>
  <si>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</si>
  <si>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</si>
  <si>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</si>
  <si>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</si>
  <si>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</si>
  <si>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</si>
  <si>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</si>
  <si>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</si>
  <si>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</si>
  <si>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</si>
  <si>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</si>
  <si>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</si>
  <si>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</si>
  <si>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</si>
  <si>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</si>
  <si>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</si>
  <si>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</si>
  <si>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</si>
  <si>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</si>
  <si>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</si>
  <si>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</si>
  <si>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</si>
  <si>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</si>
  <si>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</si>
  <si>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</si>
  <si>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</si>
  <si>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</si>
  <si>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</si>
  <si>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</si>
  <si>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</si>
  <si>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</si>
  <si>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</si>
  <si>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</si>
  <si>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</si>
  <si>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</si>
  <si>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</si>
  <si>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</si>
  <si>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</si>
  <si>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</si>
  <si>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</si>
  <si>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</si>
  <si>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</si>
  <si>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</si>
  <si>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</si>
  <si>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</si>
  <si>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</si>
  <si>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</si>
  <si>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</si>
  <si>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</si>
  <si>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</si>
  <si>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</si>
  <si>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</si>
  <si>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</si>
  <si>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</si>
  <si>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</si>
  <si>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</si>
  <si>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</si>
  <si>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</si>
  <si>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</si>
  <si>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</si>
  <si>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</si>
  <si>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</si>
  <si>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</si>
  <si>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</si>
  <si>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</si>
  <si>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</si>
  <si>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</si>
  <si>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</si>
  <si>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</si>
  <si>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</si>
  <si>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</si>
  <si>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</si>
  <si>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</si>
  <si>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</si>
  <si>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</si>
  <si>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</si>
  <si>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</si>
  <si>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</si>
  <si>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</si>
  <si>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</si>
  <si>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</si>
  <si>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</si>
  <si>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</si>
  <si>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</si>
  <si>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</si>
  <si>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</si>
  <si>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</si>
  <si>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</si>
  <si>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</si>
  <si>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</si>
  <si>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</si>
  <si>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</si>
  <si>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</si>
  <si>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</si>
  <si>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</si>
  <si>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</si>
  <si>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</si>
  <si>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</si>
  <si>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</si>
  <si>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</si>
  <si>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</si>
  <si>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</si>
  <si>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</si>
  <si>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</si>
  <si>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</si>
  <si>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</si>
  <si>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</si>
  <si>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</si>
  <si>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</si>
  <si>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</si>
  <si>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</si>
  <si>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</si>
  <si>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</si>
  <si>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</si>
  <si>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</si>
  <si>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</si>
  <si>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</si>
  <si>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</si>
  <si>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</si>
  <si>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</si>
  <si>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</si>
  <si>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</si>
  <si>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</si>
  <si>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</si>
  <si>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</si>
  <si>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</si>
  <si>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</si>
  <si>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</si>
  <si>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</si>
  <si>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</si>
  <si>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</si>
  <si>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</si>
  <si>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</si>
  <si>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</si>
  <si>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</si>
  <si>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</si>
  <si>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</si>
  <si>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</si>
  <si>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</si>
  <si>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</si>
  <si>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</si>
  <si>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</si>
  <si>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</si>
  <si>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</si>
  <si>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</si>
  <si>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</si>
  <si>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</si>
  <si>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</si>
  <si>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</si>
  <si>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</si>
  <si>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</si>
  <si>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</si>
  <si>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</si>
  <si>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</si>
  <si>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</si>
  <si>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</si>
  <si>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</si>
  <si>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</si>
  <si>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</si>
  <si>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</si>
  <si>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</si>
  <si>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</si>
  <si>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</si>
  <si>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</si>
  <si>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</si>
  <si>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</si>
  <si>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</si>
  <si>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</si>
  <si>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</si>
  <si>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</si>
  <si>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</si>
  <si>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</si>
  <si>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</si>
  <si>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</si>
  <si>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</si>
  <si>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</si>
  <si>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</si>
  <si>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</si>
  <si>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</si>
  <si>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</si>
  <si>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</si>
  <si>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</si>
  <si>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</si>
  <si>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</si>
  <si>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</si>
  <si>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</si>
  <si>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</si>
  <si>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</si>
  <si>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</si>
  <si>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</si>
  <si>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</si>
  <si>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</si>
  <si>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</si>
  <si>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</si>
  <si>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</si>
  <si>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</si>
  <si>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</si>
  <si>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</si>
  <si>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</si>
  <si>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</si>
  <si>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</si>
  <si>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</si>
  <si>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</si>
  <si>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</si>
  <si>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</si>
  <si>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</si>
  <si>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</si>
  <si>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</si>
  <si>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</si>
  <si>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</si>
  <si>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</si>
  <si>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</si>
  <si>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</si>
  <si>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</si>
  <si>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</si>
  <si>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</si>
  <si>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</si>
  <si>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</si>
  <si>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</si>
  <si>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</si>
  <si>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</si>
  <si>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</si>
  <si>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</si>
  <si>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</si>
  <si>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</si>
  <si>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</si>
  <si>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</si>
  <si>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</si>
  <si>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</si>
  <si>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</si>
  <si>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</si>
  <si>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</si>
  <si>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</si>
  <si>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</si>
  <si>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</si>
  <si>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</si>
  <si>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</si>
  <si>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</si>
  <si>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</si>
  <si>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</si>
  <si>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</si>
  <si>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</si>
  <si>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</si>
  <si>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</si>
  <si>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</si>
  <si>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</si>
  <si>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</si>
  <si>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</si>
  <si>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</si>
  <si>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</si>
  <si>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</si>
  <si>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</si>
  <si>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</si>
  <si>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</si>
  <si>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</si>
  <si>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</si>
  <si>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</si>
  <si>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</si>
  <si>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</si>
  <si>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</si>
  <si>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</si>
  <si>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</si>
  <si>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</si>
  <si>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</si>
  <si>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</si>
  <si>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</si>
  <si>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</si>
  <si>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</si>
  <si>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</si>
  <si>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</si>
  <si>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</si>
  <si>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</si>
  <si>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</si>
  <si>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</si>
  <si>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</si>
  <si>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</si>
  <si>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</si>
  <si>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</si>
  <si>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</si>
  <si>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</si>
  <si>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</si>
  <si>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</si>
  <si>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</si>
  <si>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</si>
  <si>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</si>
  <si>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</si>
  <si>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</si>
  <si>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</si>
  <si>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</si>
  <si>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</si>
  <si>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</si>
  <si>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</si>
  <si>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</si>
  <si>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</si>
  <si>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</si>
  <si>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</si>
  <si>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</si>
  <si>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</si>
  <si>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</si>
  <si>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</si>
  <si>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</si>
  <si>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</si>
  <si>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</si>
  <si>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</si>
  <si>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</si>
  <si>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</si>
  <si>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</si>
  <si>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</si>
  <si>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</si>
  <si>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</si>
  <si>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</si>
  <si>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</si>
  <si>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</si>
  <si>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</si>
  <si>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</si>
  <si>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</si>
  <si>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</si>
  <si>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</si>
  <si>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</si>
  <si>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</si>
  <si>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</si>
  <si>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</si>
  <si>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</si>
  <si>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</si>
  <si>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</si>
  <si>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</si>
  <si>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</si>
  <si>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</si>
  <si>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</si>
  <si>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</si>
  <si>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</si>
  <si>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</si>
  <si>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</si>
  <si>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</si>
  <si>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</si>
  <si>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</si>
  <si>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</si>
  <si>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</si>
  <si>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</si>
  <si>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</si>
  <si>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</si>
  <si>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</si>
  <si>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</si>
  <si>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</si>
  <si>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</si>
  <si>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</si>
  <si>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</si>
  <si>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</si>
  <si>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</si>
  <si>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</si>
  <si>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</si>
  <si>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</si>
  <si>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</si>
  <si>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</si>
  <si>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</si>
  <si>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</si>
  <si>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</si>
  <si>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</si>
  <si>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</si>
  <si>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</si>
  <si>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</si>
  <si>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</si>
  <si>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</si>
  <si>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</si>
  <si>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</si>
  <si>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</si>
  <si>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</si>
  <si>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</si>
  <si>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</si>
  <si>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</si>
  <si>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</si>
  <si>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</si>
  <si>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</si>
  <si>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</si>
  <si>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</si>
  <si>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</si>
  <si>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</si>
  <si>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</si>
  <si>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</si>
  <si>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</si>
  <si>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</si>
  <si>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</si>
  <si>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</si>
  <si>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</si>
  <si>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</si>
  <si>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</si>
  <si>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</si>
  <si>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</si>
  <si>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</si>
  <si>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</si>
  <si>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</si>
  <si>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</si>
  <si>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</si>
  <si>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</si>
  <si>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</si>
  <si>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</si>
  <si>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</si>
  <si>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</si>
  <si>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</si>
  <si>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</si>
  <si>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</si>
  <si>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</si>
  <si>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</si>
  <si>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</si>
  <si>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</si>
  <si>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</si>
  <si>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</si>
  <si>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</si>
  <si>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</si>
  <si>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</si>
  <si>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</si>
  <si>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</si>
  <si>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</si>
  <si>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</si>
  <si>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</si>
  <si>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</si>
  <si>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</si>
  <si>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</si>
  <si>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</si>
  <si>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</si>
  <si>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</si>
  <si>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</si>
  <si>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</si>
  <si>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</si>
  <si>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</si>
  <si>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</si>
  <si>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</si>
  <si>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</si>
  <si>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</si>
  <si>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</si>
  <si>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</si>
  <si>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</si>
  <si>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</si>
  <si>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</si>
  <si>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</si>
  <si>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</si>
  <si>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</si>
  <si>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</si>
  <si>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</si>
  <si>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</si>
  <si>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</si>
  <si>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</si>
  <si>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</si>
  <si>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</si>
  <si>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</si>
  <si>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</si>
  <si>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</si>
  <si>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</si>
  <si>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</si>
  <si>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</si>
  <si>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</si>
  <si>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</si>
  <si>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</si>
  <si>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</si>
  <si>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</si>
  <si>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</si>
  <si>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</si>
  <si>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</si>
  <si>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</si>
  <si>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</si>
  <si>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</si>
  <si>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</si>
  <si>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</si>
  <si>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</si>
  <si>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</si>
  <si>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</si>
  <si>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</si>
  <si>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</si>
  <si>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</si>
  <si>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</si>
  <si>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</si>
  <si>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</si>
  <si>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</si>
  <si>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</si>
  <si>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</si>
  <si>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</si>
  <si>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</si>
  <si>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</si>
  <si>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</si>
  <si>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</si>
  <si>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</si>
  <si>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</si>
  <si>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</si>
  <si>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</si>
  <si>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</si>
  <si>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</si>
  <si>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</si>
  <si>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</si>
  <si>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</si>
  <si>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</si>
  <si>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</si>
  <si>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</si>
  <si>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</si>
  <si>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</si>
  <si>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</si>
  <si>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</si>
  <si>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</si>
  <si>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</si>
  <si>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</si>
  <si>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</si>
  <si>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</si>
  <si>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</si>
  <si>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</si>
  <si>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</si>
  <si>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</si>
  <si>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</si>
  <si>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</si>
  <si>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</si>
  <si>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</si>
  <si>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</si>
  <si>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</si>
  <si>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</si>
  <si>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</si>
  <si>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</si>
  <si>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</si>
  <si>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</si>
  <si>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</si>
  <si>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</si>
  <si>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</si>
  <si>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</si>
  <si>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</si>
  <si>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</si>
  <si>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</si>
  <si>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</si>
  <si>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</si>
  <si>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</si>
  <si>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</si>
  <si>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</si>
  <si>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</si>
  <si>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</si>
  <si>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</si>
  <si>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</si>
  <si>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</si>
  <si>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</si>
  <si>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</si>
  <si>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</si>
  <si>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</si>
  <si>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</si>
  <si>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</si>
  <si>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</si>
  <si>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</si>
  <si>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</si>
  <si>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</si>
  <si>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</si>
  <si>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</si>
  <si>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</si>
  <si>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</si>
  <si>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</si>
  <si>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</si>
  <si>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</si>
  <si>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</si>
  <si>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</si>
  <si>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</si>
  <si>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</si>
  <si>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</si>
  <si>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</si>
  <si>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</si>
  <si>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</si>
  <si>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</si>
  <si>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</si>
  <si>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</si>
  <si>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</si>
  <si>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</si>
  <si>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</si>
  <si>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</si>
  <si>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</si>
  <si>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</si>
  <si>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</si>
  <si>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</si>
  <si>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</si>
  <si>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</si>
  <si>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</si>
  <si>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</si>
  <si>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</si>
  <si>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</si>
  <si>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</si>
  <si>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</si>
  <si>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</si>
  <si>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</si>
  <si>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</si>
  <si>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</si>
  <si>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</si>
  <si>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</si>
  <si>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</si>
  <si>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</si>
  <si>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</si>
  <si>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</si>
  <si>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</si>
  <si>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</si>
  <si>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</si>
  <si>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</si>
  <si>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</si>
  <si>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</si>
  <si>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</si>
  <si>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</si>
  <si>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</si>
  <si>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</si>
  <si>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</si>
  <si>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</si>
  <si>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</si>
  <si>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</si>
  <si>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</si>
  <si>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</si>
  <si>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</si>
  <si>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</si>
  <si>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</si>
  <si>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</si>
  <si>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</si>
  <si>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</si>
  <si>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</si>
  <si>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</si>
  <si>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</si>
  <si>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</si>
  <si>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</si>
  <si>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</si>
  <si>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</si>
  <si>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</si>
  <si>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</si>
  <si>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</si>
  <si>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</si>
  <si>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</si>
  <si>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</si>
  <si>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</si>
  <si>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</si>
  <si>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</si>
  <si>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</si>
  <si>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</si>
  <si>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</si>
  <si>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</si>
  <si>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</si>
  <si>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</si>
  <si>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</si>
  <si>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</si>
  <si>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</si>
  <si>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</si>
  <si>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</si>
  <si>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</si>
  <si>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</si>
  <si>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</si>
  <si>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</si>
  <si>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</si>
  <si>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</si>
  <si>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</si>
  <si>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</si>
  <si>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</si>
  <si>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</si>
  <si>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</si>
  <si>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</si>
  <si>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</si>
  <si>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</si>
  <si>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</si>
  <si>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</si>
  <si>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</si>
  <si>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</si>
  <si>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</si>
  <si>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</si>
  <si>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</si>
  <si>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</si>
  <si>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</si>
  <si>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</si>
  <si>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</si>
  <si>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</si>
  <si>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</si>
  <si>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</si>
  <si>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</si>
  <si>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</si>
  <si>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</si>
  <si>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</si>
  <si>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</si>
  <si>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</si>
  <si>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</si>
  <si>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</si>
  <si>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</si>
  <si>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</si>
  <si>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</si>
  <si>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</si>
  <si>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</si>
  <si>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</si>
  <si>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</si>
  <si>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</si>
  <si>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</si>
  <si>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</si>
  <si>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</si>
  <si>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</si>
  <si>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</si>
  <si>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</si>
  <si>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</si>
  <si>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</si>
  <si>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</si>
  <si>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</si>
  <si>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</si>
  <si>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</si>
  <si>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</si>
  <si>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</si>
  <si>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</si>
  <si>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</si>
  <si>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</si>
  <si>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</si>
  <si>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</si>
  <si>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</si>
  <si>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</si>
  <si>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</si>
  <si>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</si>
  <si>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</si>
  <si>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</si>
  <si>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</si>
  <si>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</si>
  <si>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</si>
  <si>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</si>
  <si>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</si>
  <si>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</si>
  <si>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</si>
  <si>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</si>
  <si>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</si>
  <si>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</si>
  <si>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</si>
  <si>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</si>
  <si>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</si>
  <si>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</si>
  <si>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</si>
  <si>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</si>
  <si>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</si>
  <si>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</si>
  <si>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</si>
  <si>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</si>
  <si>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</si>
  <si>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</si>
  <si>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</si>
  <si>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</si>
  <si>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</si>
  <si>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</si>
  <si>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</si>
  <si>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</si>
  <si>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</si>
  <si>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</si>
  <si>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</si>
  <si>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</si>
  <si>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</si>
  <si>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</si>
  <si>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</si>
  <si>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</si>
  <si>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</si>
  <si>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</si>
  <si>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</si>
  <si>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</si>
  <si>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</si>
  <si>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</si>
  <si>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</si>
  <si>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</si>
  <si>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</si>
  <si>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</si>
  <si>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</si>
  <si>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</si>
  <si>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</si>
  <si>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</si>
  <si>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</si>
  <si>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</si>
  <si>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</si>
  <si>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</si>
  <si>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</si>
  <si>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</si>
  <si>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</si>
  <si>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</si>
  <si>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</si>
  <si>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</si>
  <si>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</si>
  <si>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</si>
  <si>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</si>
  <si>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</si>
  <si>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</si>
  <si>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</si>
  <si>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</si>
  <si>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</si>
  <si>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</si>
  <si>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</si>
  <si>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</si>
  <si>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</si>
  <si>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</si>
  <si>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</si>
  <si>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</si>
  <si>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</si>
  <si>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</si>
  <si>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</si>
  <si>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</si>
  <si>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</si>
  <si>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</si>
  <si>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</si>
  <si>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</si>
  <si>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</si>
  <si>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</si>
  <si>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</si>
  <si>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</si>
  <si>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</si>
  <si>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</si>
  <si>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</si>
  <si>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</si>
  <si>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</si>
  <si>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</si>
  <si>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</si>
  <si>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</si>
  <si>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</si>
  <si>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</si>
  <si>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</si>
  <si>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</si>
  <si>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</si>
  <si>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</si>
  <si>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</si>
  <si>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</si>
  <si>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</si>
  <si>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</si>
  <si>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</si>
  <si>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</si>
  <si>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</si>
  <si>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</si>
  <si>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</si>
  <si>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</si>
  <si>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</si>
  <si>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</si>
  <si>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</si>
  <si>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</si>
  <si>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</si>
  <si>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</si>
  <si>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</si>
  <si>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</si>
  <si>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</si>
  <si>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</si>
  <si>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</si>
  <si>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</si>
  <si>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</si>
  <si>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</si>
  <si>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</si>
  <si>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</si>
  <si>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</si>
  <si>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</si>
  <si>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</si>
  <si>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</si>
  <si>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</si>
  <si>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</si>
  <si>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</si>
  <si>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</si>
  <si>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</si>
  <si>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</si>
  <si>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</si>
  <si>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</si>
  <si>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</si>
  <si>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</si>
  <si>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</si>
  <si>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</si>
  <si>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</si>
  <si>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</si>
  <si>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</si>
  <si>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</si>
  <si>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</si>
  <si>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</si>
  <si>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</si>
  <si>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</si>
  <si>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</si>
  <si>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</si>
  <si>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</si>
  <si>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</si>
  <si>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</si>
  <si>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</si>
  <si>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</si>
  <si>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</si>
  <si>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</si>
  <si>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</si>
  <si>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</si>
  <si>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</si>
  <si>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</si>
  <si>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</si>
  <si>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</si>
  <si>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</si>
  <si>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</si>
  <si>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</si>
  <si>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</si>
  <si>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</si>
  <si>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</si>
  <si>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</si>
  <si>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</si>
  <si>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</si>
  <si>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</si>
  <si>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</si>
  <si>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</si>
  <si>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</si>
  <si>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</si>
  <si>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</si>
  <si>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</si>
  <si>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</si>
  <si>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</si>
  <si>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</si>
  <si>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</si>
  <si>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</si>
  <si>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</si>
  <si>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</si>
  <si>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</si>
  <si>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</si>
  <si>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</si>
  <si>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</si>
  <si>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</si>
  <si>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</si>
  <si>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</si>
  <si>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</si>
  <si>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</si>
  <si>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</si>
  <si>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</si>
  <si>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</si>
  <si>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</si>
  <si>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</si>
  <si>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</si>
  <si>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</si>
  <si>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</si>
  <si>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</si>
  <si>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</si>
  <si>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</si>
  <si>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</si>
  <si>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</si>
  <si>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</si>
  <si>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</si>
  <si>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</si>
  <si>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</si>
  <si>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</si>
  <si>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</si>
  <si>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</si>
  <si>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</si>
  <si>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</si>
  <si>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</si>
  <si>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</si>
  <si>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</si>
  <si>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</si>
  <si>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</si>
  <si>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</si>
  <si>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</si>
  <si>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</si>
  <si>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</si>
  <si>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</si>
  <si>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</si>
  <si>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</si>
  <si>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</si>
  <si>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</si>
  <si>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</si>
  <si>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</si>
  <si>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</si>
  <si>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</si>
  <si>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</si>
  <si>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</si>
  <si>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</si>
  <si>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</si>
  <si>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</si>
  <si>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</si>
  <si>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</si>
  <si>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</si>
  <si>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</si>
  <si>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</si>
  <si>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</si>
  <si>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</si>
  <si>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</si>
  <si>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</si>
  <si>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</si>
  <si>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</si>
  <si>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</si>
  <si>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</si>
  <si>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</si>
  <si>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</si>
  <si>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</si>
  <si>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</si>
  <si>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</si>
  <si>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</si>
  <si>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</si>
  <si>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</si>
  <si>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</si>
  <si>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</si>
  <si>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</si>
  <si>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</si>
  <si>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</si>
  <si>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</si>
  <si>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</si>
  <si>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</si>
  <si>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</si>
  <si>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</si>
  <si>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</si>
  <si>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</si>
  <si>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</si>
  <si>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</si>
  <si>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</si>
  <si>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</si>
  <si>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</si>
  <si>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</si>
  <si>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</si>
  <si>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</si>
  <si>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</si>
  <si>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</si>
  <si>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</si>
  <si>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</si>
  <si>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</si>
  <si>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</si>
  <si>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</si>
  <si>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</si>
  <si>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</si>
  <si>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</si>
  <si>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</si>
  <si>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</si>
  <si>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</si>
  <si>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</si>
  <si>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</si>
  <si>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</si>
  <si>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</si>
  <si>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</si>
  <si>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</si>
  <si>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</si>
  <si>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</si>
  <si>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</si>
  <si>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</si>
  <si>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</si>
  <si>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</si>
  <si>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</si>
  <si>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</si>
  <si>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</si>
  <si>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</si>
  <si>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</si>
  <si>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</si>
  <si>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</si>
  <si>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</si>
  <si>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</si>
  <si>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</si>
  <si>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</si>
  <si>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</si>
  <si>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</si>
  <si>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</si>
  <si>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</si>
  <si>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</si>
  <si>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</si>
  <si>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</si>
  <si>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</si>
  <si>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</si>
  <si>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</si>
  <si>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</si>
  <si>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</si>
  <si>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</si>
  <si>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</si>
  <si>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</si>
  <si>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</si>
  <si>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</si>
  <si>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</si>
  <si>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</si>
  <si>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</si>
  <si>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</si>
  <si>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</si>
  <si>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</si>
  <si>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</si>
  <si>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</si>
  <si>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</si>
  <si>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</si>
  <si>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</si>
  <si>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</si>
  <si>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</si>
  <si>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</si>
  <si>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</si>
  <si>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</si>
  <si>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</si>
  <si>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</si>
  <si>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</si>
  <si>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</si>
  <si>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</si>
  <si>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</si>
  <si>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</si>
  <si>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</si>
  <si>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</si>
  <si>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</si>
  <si>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</si>
  <si>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</si>
  <si>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</si>
  <si>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</si>
  <si>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</si>
  <si>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</si>
  <si>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</si>
  <si>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</si>
  <si>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</si>
  <si>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</si>
  <si>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</si>
  <si>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</si>
  <si>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</si>
  <si>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</si>
  <si>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</si>
  <si>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</si>
  <si>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</si>
  <si>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</si>
  <si>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</si>
  <si>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</si>
  <si>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</si>
  <si>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</si>
  <si>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</si>
  <si>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</si>
  <si>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</si>
  <si>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</si>
  <si>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</si>
  <si>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</si>
  <si>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</si>
  <si>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</si>
  <si>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</si>
  <si>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</si>
  <si>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</si>
  <si>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</si>
  <si>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</si>
  <si>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</si>
  <si>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</si>
  <si>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</si>
  <si>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</si>
  <si>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</si>
  <si>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</si>
  <si>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</si>
  <si>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</si>
  <si>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</si>
  <si>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</si>
  <si>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</si>
  <si>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</si>
  <si>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</si>
  <si>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</si>
  <si>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</si>
  <si>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</si>
  <si>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</si>
  <si>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</si>
  <si>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</si>
  <si>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</si>
  <si>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</si>
  <si>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</si>
  <si>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</si>
  <si>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</si>
  <si>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</si>
  <si>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</si>
  <si>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</si>
  <si>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</si>
  <si>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</si>
  <si>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</si>
  <si>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</si>
  <si>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</si>
  <si>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</si>
  <si>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</si>
  <si>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</si>
  <si>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</si>
  <si>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</si>
  <si>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</si>
  <si>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</si>
  <si>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</si>
  <si>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</si>
  <si>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</si>
  <si>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</si>
  <si>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</si>
  <si>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</si>
  <si>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</si>
  <si>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</si>
  <si>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</si>
  <si>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</si>
  <si>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</si>
  <si>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</si>
  <si>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</si>
  <si>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</si>
  <si>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</si>
  <si>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</si>
  <si>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</si>
  <si>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</si>
  <si>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</si>
  <si>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</si>
  <si>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</si>
  <si>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</si>
  <si>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</si>
  <si>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</si>
  <si>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</si>
  <si>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</si>
  <si>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</si>
  <si>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</si>
  <si>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</si>
  <si>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</si>
  <si>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</si>
  <si>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</si>
  <si>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</si>
  <si>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</si>
  <si>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</si>
  <si>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</si>
  <si>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</si>
  <si>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</si>
  <si>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</si>
  <si>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</si>
  <si>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</si>
  <si>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</si>
  <si>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</si>
  <si>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</si>
  <si>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</si>
  <si>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</si>
  <si>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</si>
  <si>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</si>
  <si>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</si>
  <si>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</si>
  <si>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</si>
  <si>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</si>
  <si>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</si>
  <si>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</si>
  <si>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</si>
  <si>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</si>
  <si>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</si>
  <si>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</si>
  <si>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</si>
  <si>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</si>
  <si>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</si>
  <si>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</si>
  <si>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</si>
  <si>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</si>
  <si>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</si>
  <si>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</si>
  <si>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</si>
  <si>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</si>
  <si>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</si>
  <si>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</si>
  <si>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</si>
  <si>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</si>
  <si>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</si>
  <si>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</si>
  <si>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</si>
  <si>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</si>
  <si>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</si>
  <si>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</si>
  <si>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</si>
  <si>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</si>
  <si>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</si>
  <si>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</si>
  <si>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</si>
  <si>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</si>
  <si>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</si>
  <si>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</si>
  <si>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</si>
  <si>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</si>
  <si>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</si>
  <si>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</si>
  <si>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</si>
  <si>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</si>
  <si>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</si>
  <si>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</si>
  <si>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</si>
  <si>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</si>
  <si>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</si>
  <si>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</si>
  <si>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</si>
  <si>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</si>
  <si>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</si>
  <si>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</si>
  <si>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</si>
  <si>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</si>
  <si>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</si>
  <si>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</si>
  <si>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</si>
  <si>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</si>
  <si>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</si>
  <si>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</si>
  <si>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</si>
  <si>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</si>
  <si>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</si>
  <si>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</si>
  <si>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</si>
  <si>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</si>
  <si>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</si>
  <si>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</si>
  <si>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</si>
  <si>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</si>
  <si>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</si>
  <si>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</si>
  <si>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</si>
  <si>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</si>
  <si>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</si>
  <si>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</si>
  <si>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</si>
  <si>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</si>
  <si>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</si>
  <si>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</si>
  <si>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</si>
  <si>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</si>
  <si>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</si>
  <si>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</si>
  <si>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</si>
  <si>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</si>
  <si>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</si>
  <si>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</si>
  <si>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</si>
  <si>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</si>
  <si>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</si>
  <si>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</si>
  <si>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</si>
  <si>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</si>
  <si>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</si>
  <si>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</si>
  <si>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</si>
  <si>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</si>
  <si>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</si>
  <si>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</si>
  <si>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</si>
  <si>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</si>
  <si>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</si>
  <si>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</si>
  <si>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</si>
  <si>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</si>
  <si>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</si>
  <si>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</si>
  <si>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</si>
  <si>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</si>
  <si>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</si>
  <si>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</si>
  <si>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</si>
  <si>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</si>
  <si>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</si>
  <si>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</si>
  <si>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</si>
  <si>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</si>
  <si>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</si>
  <si>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</si>
  <si>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</si>
  <si>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</si>
  <si>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</si>
  <si>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</si>
  <si>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</si>
  <si>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</si>
  <si>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</si>
  <si>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</si>
  <si>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</si>
  <si>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</si>
  <si>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</si>
  <si>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</si>
  <si>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</si>
  <si>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</si>
  <si>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</si>
  <si>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</si>
  <si>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</si>
  <si>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</si>
  <si>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</si>
  <si>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</si>
  <si>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</si>
  <si>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</si>
  <si>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</si>
  <si>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</si>
  <si>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</si>
  <si>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</si>
  <si>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</si>
  <si>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</si>
  <si>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</si>
  <si>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</si>
  <si>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</si>
  <si>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</si>
  <si>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</si>
  <si>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</si>
  <si>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</si>
  <si>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</si>
  <si>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</si>
  <si>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</si>
  <si>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</si>
  <si>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</si>
  <si>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</si>
  <si>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</si>
  <si>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</si>
  <si>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</si>
  <si>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</si>
  <si>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</si>
  <si>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</si>
  <si>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</si>
  <si>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</si>
  <si>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</si>
  <si>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</si>
  <si>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</si>
  <si>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</si>
  <si>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</si>
  <si>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</si>
  <si>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</si>
  <si>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</si>
  <si>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</si>
  <si>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</si>
  <si>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</si>
  <si>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</si>
  <si>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</si>
  <si>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</si>
  <si>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</si>
  <si>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</si>
  <si>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</si>
  <si>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</si>
  <si>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</si>
  <si>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</si>
  <si>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</si>
  <si>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</si>
  <si>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</si>
  <si>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</si>
  <si>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</si>
  <si>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</si>
  <si>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</si>
  <si>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</si>
  <si>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</si>
  <si>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</si>
  <si>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</si>
  <si>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</si>
  <si>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</si>
  <si>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</si>
  <si>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</si>
  <si>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</si>
  <si>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</si>
  <si>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</si>
  <si>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</si>
  <si>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</si>
  <si>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</si>
  <si>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</si>
  <si>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</si>
  <si>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</si>
  <si>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</si>
  <si>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</si>
  <si>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</si>
  <si>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</si>
  <si>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</si>
  <si>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</si>
  <si>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</si>
  <si>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</si>
  <si>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</si>
  <si>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</si>
  <si>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</si>
  <si>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</si>
  <si>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</si>
  <si>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</si>
  <si>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</si>
  <si>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</si>
  <si>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</si>
  <si>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</si>
  <si>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</si>
  <si>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</si>
  <si>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</si>
  <si>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</si>
  <si>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</si>
  <si>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</si>
  <si>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</si>
  <si>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</si>
  <si>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</si>
  <si>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</si>
  <si>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</si>
  <si>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</si>
  <si>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</si>
  <si>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</si>
  <si>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</si>
  <si>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</si>
  <si>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</si>
  <si>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</si>
  <si>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</si>
  <si>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</si>
  <si>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</si>
  <si>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</si>
  <si>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</si>
  <si>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</si>
  <si>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</si>
  <si>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</si>
  <si>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</si>
  <si>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</si>
  <si>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</si>
  <si>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</si>
  <si>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</si>
  <si>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</si>
  <si>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</si>
  <si>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</si>
  <si>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</si>
  <si>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</si>
  <si>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</si>
  <si>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</si>
  <si>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</si>
  <si>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</si>
  <si>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</si>
  <si>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</si>
  <si>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</si>
  <si>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</si>
  <si>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</si>
  <si>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</si>
  <si>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</si>
  <si>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</si>
  <si>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</si>
  <si>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</si>
  <si>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</si>
  <si>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</si>
  <si>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</si>
  <si>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</si>
  <si>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</si>
  <si>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</si>
  <si>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</si>
  <si>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</si>
  <si>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</si>
  <si>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</si>
  <si>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</si>
  <si>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</si>
  <si>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</si>
  <si>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</si>
  <si>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</si>
  <si>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</si>
  <si>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</si>
  <si>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</si>
  <si>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</si>
  <si>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</si>
  <si>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</si>
  <si>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</si>
  <si>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</si>
  <si>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</si>
  <si>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</si>
  <si>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</si>
  <si>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</si>
  <si>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</si>
  <si>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</si>
  <si>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</si>
  <si>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</si>
  <si>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</si>
  <si>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</si>
  <si>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</si>
  <si>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</si>
  <si>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</si>
  <si>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</si>
  <si>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</si>
  <si>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</si>
  <si>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</si>
  <si>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</si>
  <si>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</si>
  <si>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</si>
  <si>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</si>
  <si>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</si>
  <si>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</si>
  <si>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</si>
  <si>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</si>
  <si>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</si>
  <si>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</si>
  <si>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</si>
  <si>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</si>
  <si>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</si>
  <si>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</si>
  <si>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</si>
  <si>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</si>
  <si>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</si>
  <si>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</si>
  <si>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</si>
  <si>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</si>
  <si>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</si>
  <si>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</si>
  <si>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</si>
  <si>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</si>
  <si>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</si>
  <si>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</si>
  <si>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</si>
  <si>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</si>
  <si>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</si>
  <si>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</si>
  <si>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</si>
  <si>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</si>
  <si>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</si>
  <si>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</si>
  <si>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</si>
  <si>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</si>
  <si>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</si>
  <si>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</si>
  <si>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</si>
  <si>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</si>
  <si>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</si>
  <si>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</si>
  <si>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</si>
  <si>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</si>
  <si>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</si>
  <si>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</si>
  <si>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</si>
  <si>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</si>
  <si>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</si>
  <si>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</si>
  <si>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</si>
  <si>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</si>
  <si>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</si>
  <si>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</si>
  <si>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</si>
  <si>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</si>
  <si>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</si>
  <si>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</si>
  <si>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</si>
  <si>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</si>
  <si>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</si>
  <si>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</si>
  <si>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</si>
  <si>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</si>
  <si>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</si>
  <si>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</si>
  <si>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</si>
  <si>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</si>
  <si>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</si>
  <si>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</si>
  <si>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</si>
  <si>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</si>
  <si>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</si>
  <si>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</si>
  <si>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</si>
  <si>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</si>
  <si>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</si>
  <si>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</si>
  <si>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</si>
  <si>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</si>
  <si>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</si>
  <si>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</si>
  <si>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</si>
  <si>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</si>
  <si>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</si>
  <si>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</si>
  <si>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</si>
  <si>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</si>
  <si>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</si>
  <si>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</si>
  <si>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</si>
  <si>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</si>
  <si>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</si>
  <si>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</si>
  <si>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</si>
  <si>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</si>
  <si>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</si>
  <si>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</si>
  <si>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</si>
  <si>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</si>
  <si>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</si>
  <si>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</si>
  <si>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</si>
  <si>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</si>
  <si>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</si>
  <si>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</si>
  <si>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</si>
  <si>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</si>
  <si>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</si>
  <si>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</si>
  <si>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</si>
  <si>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</si>
  <si>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</si>
  <si>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</si>
  <si>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</si>
  <si>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</si>
  <si>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</si>
  <si>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</si>
  <si>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</si>
  <si>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</si>
  <si>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</si>
  <si>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</si>
  <si>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</si>
  <si>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</si>
  <si>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</si>
  <si>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</si>
  <si>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</si>
  <si>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</si>
  <si>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</si>
  <si>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</si>
  <si>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</si>
  <si>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</si>
  <si>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</si>
  <si>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</si>
  <si>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</si>
  <si>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</si>
  <si>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</si>
  <si>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</si>
  <si>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</si>
  <si>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</si>
  <si>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</si>
  <si>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</si>
  <si>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</si>
  <si>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</si>
  <si>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</si>
  <si>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</si>
  <si>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</si>
  <si>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</si>
  <si>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</si>
  <si>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</si>
  <si>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</si>
  <si>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</si>
  <si>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</si>
  <si>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</si>
  <si>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</si>
  <si>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</si>
  <si>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</si>
  <si>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</si>
  <si>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</si>
  <si>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</si>
  <si>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</si>
  <si>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</si>
  <si>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</si>
  <si>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</si>
  <si>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</si>
  <si>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</si>
  <si>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</si>
  <si>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</si>
  <si>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</si>
  <si>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</si>
  <si>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</si>
  <si>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</si>
  <si>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</si>
  <si>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</si>
  <si>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</si>
  <si>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</si>
  <si>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</si>
  <si>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</si>
  <si>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</si>
  <si>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</si>
  <si>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</si>
  <si>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</si>
  <si>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</si>
  <si>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</si>
  <si>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</si>
  <si>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</si>
  <si>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</si>
  <si>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</si>
  <si>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</si>
  <si>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</si>
  <si>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</si>
  <si>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</si>
  <si>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</si>
  <si>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</si>
  <si>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</si>
  <si>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</si>
  <si>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</si>
  <si>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</si>
  <si>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</si>
  <si>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</si>
  <si>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</si>
  <si>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</si>
  <si>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</si>
  <si>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</si>
  <si>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</si>
  <si>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</si>
  <si>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</si>
  <si>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</si>
  <si>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</si>
  <si>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</si>
  <si>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</si>
  <si>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</si>
  <si>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</si>
  <si>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</si>
  <si>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</si>
  <si>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</si>
  <si>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</si>
  <si>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</si>
  <si>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</si>
  <si>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</si>
  <si>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</si>
  <si>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</si>
  <si>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</si>
  <si>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</si>
  <si>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</si>
  <si>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</si>
  <si>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</si>
  <si>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</si>
  <si>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</si>
  <si>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</si>
  <si>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</si>
  <si>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</si>
  <si>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</si>
  <si>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</si>
  <si>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</si>
  <si>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</si>
  <si>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</si>
  <si>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</si>
  <si>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</si>
  <si>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</si>
  <si>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</si>
  <si>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</si>
  <si>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</si>
  <si>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</si>
  <si>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</si>
  <si>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</si>
  <si>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</si>
  <si>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</si>
  <si>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</si>
  <si>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</si>
  <si>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</si>
  <si>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</si>
  <si>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</si>
  <si>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</si>
  <si>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</si>
  <si>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</si>
  <si>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</si>
  <si>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</si>
  <si>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</si>
  <si>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</si>
  <si>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</si>
  <si>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</si>
  <si>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</si>
  <si>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</si>
  <si>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</si>
  <si>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</si>
  <si>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</si>
  <si>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</si>
  <si>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</si>
  <si>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</si>
  <si>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</si>
  <si>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</si>
  <si>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</si>
  <si>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</si>
  <si>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</si>
  <si>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</si>
  <si>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</si>
  <si>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</si>
  <si>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</si>
  <si>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</si>
  <si>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</si>
  <si>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</si>
  <si>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</si>
  <si>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</si>
  <si>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</si>
  <si>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</si>
  <si>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</si>
  <si>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</si>
  <si>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</si>
  <si>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</si>
  <si>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</si>
  <si>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</si>
  <si>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</si>
  <si>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</si>
  <si>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</si>
  <si>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</si>
  <si>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</si>
  <si>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</si>
  <si>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</si>
  <si>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</si>
  <si>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</si>
  <si>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</si>
  <si>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</si>
  <si>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</si>
  <si>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</si>
  <si>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</si>
  <si>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</si>
  <si>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</si>
  <si>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</si>
  <si>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</si>
  <si>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</si>
  <si>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</si>
  <si>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</si>
  <si>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</si>
  <si>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</si>
  <si>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</si>
  <si>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</si>
  <si>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</si>
  <si>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</si>
  <si>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</si>
  <si>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</si>
  <si>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</si>
  <si>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</si>
  <si>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</si>
  <si>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</si>
  <si>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</si>
  <si>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</si>
  <si>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</si>
  <si>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</si>
  <si>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</si>
  <si>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</si>
  <si>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</si>
  <si>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</si>
  <si>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</si>
  <si>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</si>
  <si>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</si>
  <si>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</si>
  <si>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</si>
  <si>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</si>
  <si>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</si>
  <si>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</si>
  <si>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</si>
  <si>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</si>
  <si>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</si>
  <si>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</si>
  <si>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</si>
  <si>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</si>
  <si>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</si>
  <si>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</si>
  <si>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</si>
  <si>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</si>
  <si>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</si>
  <si>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</si>
  <si>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</si>
  <si>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</si>
  <si>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</si>
  <si>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</si>
  <si>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</si>
  <si>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</si>
  <si>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</si>
  <si>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</si>
  <si>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</si>
  <si>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</si>
  <si>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</si>
  <si>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</si>
  <si>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</si>
  <si>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</si>
  <si>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</si>
  <si>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</si>
  <si>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</si>
  <si>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</si>
  <si>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</si>
  <si>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</si>
  <si>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</si>
  <si>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</si>
  <si>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</si>
  <si>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</si>
  <si>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</si>
  <si>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</si>
  <si>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</si>
  <si>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</si>
  <si>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</si>
  <si>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</si>
  <si>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</si>
  <si>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</si>
  <si>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</si>
  <si>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</si>
  <si>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</si>
  <si>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</si>
  <si>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</si>
  <si>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</si>
  <si>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</si>
  <si>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</si>
  <si>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</si>
  <si>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</si>
  <si>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</si>
  <si>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</si>
  <si>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</si>
  <si>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</si>
  <si>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</si>
  <si>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</si>
  <si>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</si>
  <si>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</si>
  <si>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</si>
  <si>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</si>
  <si>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</si>
  <si>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</si>
  <si>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</si>
  <si>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</si>
  <si>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</si>
  <si>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</si>
  <si>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</si>
  <si>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</si>
  <si>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</si>
  <si>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</si>
  <si>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</si>
  <si>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</si>
  <si>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</si>
  <si>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</si>
  <si>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</si>
  <si>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</si>
  <si>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</si>
  <si>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</si>
  <si>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</si>
  <si>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</si>
  <si>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</si>
  <si>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</si>
  <si>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</si>
  <si>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</si>
  <si>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</si>
  <si>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</si>
  <si>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</si>
  <si>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</si>
  <si>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</si>
  <si>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</si>
  <si>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</si>
  <si>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</si>
  <si>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</si>
  <si>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</si>
  <si>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</si>
  <si>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</si>
  <si>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</si>
  <si>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</si>
  <si>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</si>
  <si>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</si>
  <si>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</si>
  <si>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</si>
  <si>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</si>
  <si>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</si>
  <si>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</si>
  <si>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</si>
  <si>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</si>
  <si>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</si>
  <si>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</si>
  <si>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</si>
  <si>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</si>
  <si>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</si>
  <si>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</si>
  <si>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</si>
  <si>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</si>
  <si>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</si>
  <si>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</si>
  <si>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</si>
  <si>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</si>
  <si>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</si>
  <si>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</si>
  <si>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</si>
  <si>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</si>
  <si>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</si>
  <si>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</si>
  <si>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</si>
  <si>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</si>
  <si>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</si>
  <si>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</si>
  <si>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</si>
  <si>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</si>
  <si>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</si>
  <si>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</si>
  <si>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</si>
  <si>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</si>
  <si>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</si>
  <si>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</si>
  <si>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</si>
  <si>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</si>
  <si>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</si>
  <si>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</si>
  <si>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</si>
  <si>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</si>
  <si>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</si>
  <si>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</si>
  <si>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</si>
  <si>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</si>
  <si>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</si>
  <si>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</si>
  <si>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</si>
  <si>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</si>
  <si>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</si>
  <si>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</si>
  <si>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</si>
  <si>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</si>
  <si>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</si>
  <si>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</si>
  <si>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</si>
  <si>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</si>
  <si>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</si>
  <si>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</si>
  <si>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</si>
  <si>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</si>
  <si>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</si>
  <si>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</si>
  <si>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</si>
  <si>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</si>
  <si>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</si>
  <si>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</si>
  <si>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</si>
  <si>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</si>
  <si>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</si>
  <si>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</si>
  <si>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</si>
  <si>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</si>
  <si>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</si>
  <si>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</si>
  <si>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</si>
  <si>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</si>
  <si>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</si>
  <si>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</si>
  <si>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</si>
  <si>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</si>
  <si>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</si>
  <si>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</si>
  <si>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</si>
  <si>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</si>
  <si>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</si>
  <si>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</si>
  <si>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</si>
  <si>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</si>
  <si>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</si>
  <si>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</si>
  <si>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</si>
  <si>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</si>
  <si>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</si>
  <si>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</si>
  <si>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</si>
  <si>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</si>
  <si>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</si>
  <si>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</si>
  <si>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</si>
  <si>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</si>
  <si>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</si>
  <si>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</si>
  <si>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</si>
  <si>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</si>
  <si>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</si>
  <si>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</si>
  <si>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</si>
  <si>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</si>
  <si>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</si>
  <si>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</si>
  <si>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</si>
  <si>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</si>
  <si>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</si>
  <si>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</si>
  <si>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</si>
  <si>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</si>
  <si>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</si>
  <si>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</si>
  <si>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</si>
  <si>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</si>
  <si>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</si>
  <si>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</si>
  <si>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</si>
  <si>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</si>
  <si>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</si>
  <si>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</si>
  <si>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</si>
  <si>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</si>
  <si>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</si>
  <si>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</si>
  <si>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</si>
  <si>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</si>
  <si>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</si>
  <si>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</si>
  <si>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</si>
  <si>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</si>
  <si>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</si>
  <si>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</si>
  <si>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</si>
  <si>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</si>
  <si>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</si>
  <si>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</si>
  <si>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</si>
  <si>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</si>
  <si>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</si>
  <si>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</si>
  <si>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</si>
  <si>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</si>
  <si>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</si>
  <si>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</si>
  <si>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</si>
  <si>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</si>
  <si>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</si>
  <si>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</si>
  <si>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</si>
  <si>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</si>
  <si>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</si>
  <si>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</si>
  <si>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</si>
  <si>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</si>
  <si>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</si>
  <si>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</si>
  <si>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</si>
  <si>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</si>
  <si>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</si>
  <si>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</si>
  <si>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</si>
  <si>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</si>
  <si>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</si>
  <si>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</si>
  <si>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</si>
  <si>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</si>
  <si>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</si>
  <si>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</si>
  <si>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</si>
  <si>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</si>
  <si>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</si>
  <si>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</si>
  <si>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</si>
  <si>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</si>
  <si>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</si>
  <si>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</si>
  <si>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</si>
  <si>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</si>
  <si>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</si>
  <si>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</si>
  <si>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</si>
  <si>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</si>
  <si>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</si>
  <si>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</si>
  <si>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</si>
  <si>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</si>
  <si>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</si>
  <si>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</si>
  <si>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</si>
  <si>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</si>
  <si>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</si>
  <si>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</si>
  <si>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</si>
  <si>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</si>
  <si>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</si>
  <si>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</si>
  <si>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</si>
  <si>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</si>
  <si>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</si>
  <si>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</si>
  <si>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</si>
  <si>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</si>
  <si>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</si>
  <si>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</si>
  <si>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</si>
  <si>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</si>
  <si>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</si>
  <si>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</si>
  <si>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</si>
  <si>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</si>
  <si>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</si>
  <si>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</si>
  <si>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</si>
  <si>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</si>
  <si>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</si>
  <si>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</si>
  <si>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</si>
  <si>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</si>
  <si>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</si>
  <si>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</si>
  <si>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</si>
  <si>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</si>
  <si>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</si>
  <si>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</si>
  <si>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</si>
  <si>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</si>
  <si>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</si>
  <si>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</si>
  <si>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</si>
  <si>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</si>
  <si>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</si>
  <si>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</si>
  <si>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</si>
  <si>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</si>
  <si>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</si>
  <si>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</si>
  <si>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</si>
  <si>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</si>
  <si>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</si>
  <si>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</si>
  <si>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</si>
  <si>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</si>
  <si>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</si>
  <si>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</si>
  <si>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</si>
  <si>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</si>
  <si>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</si>
  <si>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</si>
  <si>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</si>
  <si>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</si>
  <si>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</si>
  <si>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</si>
  <si>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</si>
  <si>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</si>
  <si>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</si>
  <si>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</si>
  <si>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</si>
  <si>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</si>
  <si>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</si>
  <si>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</si>
  <si>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</si>
  <si>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</si>
  <si>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</si>
  <si>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</si>
  <si>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</si>
  <si>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</si>
  <si>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</si>
  <si>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</si>
  <si>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</si>
  <si>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</si>
  <si>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</si>
  <si>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</si>
  <si>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</si>
  <si>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</si>
  <si>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</si>
  <si>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</si>
  <si>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</si>
  <si>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</si>
  <si>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</si>
  <si>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</si>
  <si>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</si>
  <si>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</si>
  <si>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</si>
  <si>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</si>
  <si>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</si>
  <si>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</si>
  <si>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</si>
  <si>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</si>
  <si>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</si>
  <si>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</si>
  <si>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</si>
  <si>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</si>
  <si>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</si>
  <si>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</si>
  <si>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</si>
  <si>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</si>
  <si>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</si>
  <si>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</si>
  <si>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</si>
  <si>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</si>
  <si>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</si>
  <si>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</si>
  <si>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</si>
  <si>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</si>
  <si>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</si>
  <si>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</si>
  <si>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</si>
  <si>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</si>
  <si>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</si>
  <si>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</si>
  <si>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</si>
  <si>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</si>
  <si>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</si>
  <si>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</si>
  <si>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</si>
  <si>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</si>
  <si>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</si>
  <si>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</si>
  <si>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</si>
  <si>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</si>
  <si>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</si>
  <si>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</si>
  <si>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</si>
  <si>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</si>
  <si>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</si>
  <si>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</si>
  <si>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</si>
  <si>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</si>
  <si>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</si>
  <si>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</si>
  <si>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</si>
  <si>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</si>
  <si>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</si>
  <si>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</si>
  <si>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</si>
  <si>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</si>
  <si>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</si>
  <si>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</si>
  <si>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</si>
  <si>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</si>
  <si>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</si>
  <si>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</si>
  <si>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</si>
  <si>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</si>
  <si>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</si>
  <si>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</si>
  <si>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</si>
  <si>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</si>
  <si>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</si>
  <si>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</si>
  <si>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</si>
  <si>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</si>
  <si>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</si>
  <si>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</si>
  <si>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</si>
  <si>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</si>
  <si>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</si>
  <si>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</si>
  <si>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</si>
  <si>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</si>
  <si>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</si>
  <si>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</si>
  <si>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</si>
  <si>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</si>
  <si>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</si>
  <si>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</si>
  <si>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</si>
  <si>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</si>
  <si>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</si>
  <si>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</si>
  <si>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</si>
  <si>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</si>
  <si>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</si>
  <si>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</si>
  <si>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</si>
  <si>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</si>
  <si>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</si>
  <si>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</si>
  <si>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</si>
  <si>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</si>
  <si>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</si>
  <si>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</si>
  <si>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</si>
  <si>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</si>
  <si>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</si>
  <si>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</si>
  <si>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</si>
  <si>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</si>
  <si>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</si>
  <si>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</si>
  <si>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</si>
  <si>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</si>
  <si>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</si>
  <si>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</si>
  <si>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</si>
  <si>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</si>
  <si>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</si>
  <si>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</si>
  <si>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</si>
  <si>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</si>
  <si>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</si>
  <si>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</si>
  <si>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</si>
  <si>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</si>
  <si>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</si>
  <si>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</si>
  <si>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</si>
  <si>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</si>
  <si>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</si>
  <si>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</si>
  <si>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</si>
  <si>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</si>
  <si>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</si>
  <si>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</si>
  <si>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</si>
  <si>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</si>
  <si>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</si>
  <si>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</si>
  <si>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</si>
  <si>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</si>
  <si>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</si>
  <si>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</si>
  <si>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</si>
  <si>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</si>
  <si>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</si>
  <si>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</si>
  <si>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</si>
  <si>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</si>
  <si>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</si>
  <si>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</si>
  <si>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</si>
  <si>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</si>
  <si>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</si>
  <si>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</si>
  <si>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</si>
  <si>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</si>
  <si>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</si>
  <si>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</si>
  <si>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</si>
  <si>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</si>
  <si>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</si>
  <si>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</si>
  <si>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</si>
  <si>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</si>
  <si>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</si>
  <si>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</si>
  <si>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</si>
  <si>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</si>
  <si>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</si>
  <si>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</si>
  <si>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</si>
  <si>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</si>
  <si>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</si>
  <si>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</si>
  <si>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</si>
  <si>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</si>
  <si>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</si>
  <si>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</si>
  <si>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</si>
  <si>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</si>
  <si>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</si>
  <si>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</si>
  <si>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</si>
  <si>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</si>
  <si>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</si>
  <si>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</si>
  <si>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</si>
  <si>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</si>
  <si>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</si>
  <si>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</si>
  <si>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</si>
  <si>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</si>
  <si>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</si>
  <si>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</si>
  <si>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</si>
  <si>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</si>
  <si>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</si>
  <si>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</si>
  <si>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</si>
  <si>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</si>
  <si>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</si>
  <si>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</si>
  <si>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</si>
  <si>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</si>
  <si>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</si>
  <si>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</si>
  <si>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</si>
  <si>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</si>
  <si>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</si>
  <si>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</si>
  <si>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</si>
  <si>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</si>
  <si>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</si>
  <si>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</si>
  <si>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</si>
  <si>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</si>
  <si>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</si>
  <si>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</si>
  <si>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</si>
  <si>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</si>
  <si>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</si>
  <si>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</si>
  <si>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</si>
  <si>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</si>
  <si>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</si>
  <si>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</si>
  <si>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</si>
  <si>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</si>
  <si>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</si>
  <si>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</si>
  <si>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</si>
  <si>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</si>
  <si>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</si>
  <si>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</si>
  <si>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</si>
  <si>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</si>
  <si>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</si>
  <si>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</si>
  <si>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</si>
  <si>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</si>
  <si>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</si>
  <si>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</si>
  <si>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</si>
  <si>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</si>
  <si>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</si>
  <si>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</si>
  <si>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</si>
  <si>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</si>
  <si>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</si>
  <si>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</si>
  <si>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</si>
  <si>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</si>
  <si>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</si>
  <si>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</si>
  <si>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</si>
  <si>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</si>
  <si>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</si>
  <si>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</si>
  <si>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</si>
  <si>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</si>
  <si>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</si>
  <si>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</si>
  <si>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</si>
  <si>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</si>
  <si>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</si>
  <si>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</si>
  <si>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</si>
  <si>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</si>
  <si>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</si>
  <si>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</si>
  <si>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</si>
  <si>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</si>
  <si>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</si>
  <si>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</si>
  <si>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</si>
  <si>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</si>
  <si>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</si>
  <si>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</si>
  <si>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</si>
  <si>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</si>
  <si>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</si>
  <si>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</si>
  <si>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</si>
  <si>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</si>
  <si>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</si>
  <si>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</si>
  <si>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</si>
  <si>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</si>
  <si>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</si>
  <si>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</si>
  <si>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</si>
  <si>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</si>
  <si>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</si>
  <si>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</si>
  <si>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</si>
  <si>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</si>
  <si>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</si>
  <si>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</si>
  <si>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</si>
  <si>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</si>
  <si>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</si>
  <si>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</si>
  <si>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</si>
  <si>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</si>
  <si>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</si>
  <si>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</si>
  <si>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</si>
  <si>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</si>
  <si>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</si>
  <si>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</si>
  <si>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</si>
  <si>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</si>
  <si>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</si>
  <si>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</si>
  <si>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</si>
  <si>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</si>
  <si>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</si>
  <si>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</si>
  <si>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</si>
  <si>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</si>
  <si>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</si>
  <si>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</si>
  <si>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</si>
  <si>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</si>
  <si>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</si>
  <si>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</si>
  <si>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</si>
  <si>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</si>
  <si>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</si>
  <si>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</si>
  <si>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</si>
  <si>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</si>
  <si>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</si>
  <si>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</si>
  <si>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</si>
  <si>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</si>
  <si>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</si>
  <si>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</si>
  <si>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</si>
  <si>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</si>
  <si>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</si>
  <si>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</si>
  <si>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</si>
  <si>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</si>
  <si>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</si>
  <si>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</si>
  <si>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</si>
  <si>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</si>
  <si>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</si>
  <si>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</si>
  <si>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</si>
  <si>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</si>
  <si>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</si>
  <si>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</si>
  <si>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</si>
  <si>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</si>
  <si>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</si>
  <si>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</si>
  <si>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</si>
  <si>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</si>
  <si>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</si>
  <si>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</si>
  <si>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</si>
  <si>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</si>
  <si>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</si>
  <si>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</si>
  <si>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</si>
  <si>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</si>
  <si>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</si>
  <si>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</si>
  <si>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</si>
  <si>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</si>
  <si>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</si>
  <si>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</si>
  <si>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</si>
  <si>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</si>
  <si>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</si>
  <si>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</si>
  <si>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</si>
  <si>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</si>
  <si>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</si>
  <si>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</si>
  <si>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</si>
  <si>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</si>
  <si>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</si>
  <si>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</si>
  <si>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</si>
  <si>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</si>
  <si>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</si>
  <si>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</si>
  <si>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</si>
  <si>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</si>
  <si>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</si>
  <si>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</si>
  <si>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</si>
  <si>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</si>
  <si>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</si>
  <si>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</si>
  <si>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</si>
  <si>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</si>
  <si>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</si>
  <si>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</si>
  <si>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</si>
  <si>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</si>
  <si>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</si>
  <si>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</si>
  <si>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</si>
  <si>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</si>
  <si>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</si>
  <si>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</si>
  <si>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</si>
  <si>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</si>
  <si>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</si>
  <si>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</si>
  <si>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</si>
  <si>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</si>
  <si>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</si>
  <si>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</si>
  <si>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</si>
  <si>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</si>
  <si>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</si>
  <si>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</si>
  <si>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</si>
  <si>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</si>
  <si>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</si>
  <si>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</si>
  <si>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</si>
  <si>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</si>
  <si>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</si>
  <si>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</si>
  <si>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</si>
  <si>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</si>
  <si>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</si>
  <si>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</si>
  <si>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</si>
  <si>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</si>
  <si>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</si>
  <si>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</si>
  <si>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</si>
  <si>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</si>
  <si>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</si>
  <si>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</si>
  <si>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</si>
  <si>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</si>
  <si>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</si>
  <si>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</si>
  <si>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</si>
  <si>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</si>
  <si>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</si>
  <si>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</si>
  <si>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</si>
  <si>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</si>
  <si>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</si>
  <si>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</si>
  <si>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</si>
  <si>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</si>
  <si>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</si>
  <si>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</si>
  <si>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</si>
  <si>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</si>
  <si>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</si>
  <si>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</si>
  <si>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</si>
  <si>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</si>
  <si>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</si>
  <si>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</si>
  <si>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</si>
  <si>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</si>
  <si>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</si>
  <si>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</si>
  <si>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</si>
  <si>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</si>
  <si>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</si>
  <si>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</si>
  <si>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</si>
  <si>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</si>
  <si>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</si>
  <si>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</si>
  <si>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</si>
  <si>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</si>
  <si>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</si>
  <si>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</si>
  <si>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</si>
  <si>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</si>
  <si>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</si>
  <si>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</si>
  <si>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</si>
  <si>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</si>
  <si>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</si>
  <si>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</si>
  <si>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</si>
  <si>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</si>
  <si>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</si>
  <si>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</si>
  <si>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</si>
  <si>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</si>
  <si>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</si>
  <si>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</si>
  <si>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</si>
  <si>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</si>
  <si>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</si>
  <si>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</si>
  <si>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</si>
  <si>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</si>
  <si>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</si>
  <si>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</si>
  <si>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</si>
  <si>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</si>
  <si>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</si>
  <si>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</si>
  <si>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</si>
  <si>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</si>
  <si>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</si>
  <si>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</si>
  <si>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</si>
  <si>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</si>
  <si>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</si>
  <si>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</si>
  <si>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</si>
  <si>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</si>
  <si>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</si>
  <si>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</si>
  <si>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</si>
  <si>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</si>
  <si>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</si>
  <si>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</si>
  <si>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</si>
  <si>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</si>
  <si>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</si>
  <si>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</si>
  <si>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</si>
  <si>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</si>
  <si>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</si>
  <si>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</si>
  <si>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</si>
  <si>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</si>
  <si>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</si>
  <si>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</si>
  <si>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</si>
  <si>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</si>
  <si>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</si>
  <si>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</si>
  <si>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</si>
  <si>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</si>
  <si>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</si>
  <si>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</si>
  <si>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</si>
  <si>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</si>
  <si>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</si>
  <si>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</si>
  <si>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</si>
  <si>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</si>
  <si>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</si>
  <si>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</si>
  <si>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</si>
  <si>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</si>
  <si>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</si>
  <si>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</si>
  <si>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</si>
  <si>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</si>
  <si>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</si>
  <si>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</si>
  <si>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</si>
  <si>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</si>
  <si>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</si>
  <si>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</si>
  <si>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</si>
  <si>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</si>
  <si>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</si>
  <si>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</si>
  <si>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</si>
  <si>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</si>
  <si>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</si>
  <si>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</si>
  <si>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</si>
  <si>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</si>
  <si>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</si>
  <si>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</si>
  <si>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</si>
  <si>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</si>
  <si>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</si>
  <si>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</si>
  <si>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</si>
  <si>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</si>
  <si>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</si>
  <si>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</si>
  <si>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</si>
  <si>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</si>
  <si>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</si>
  <si>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</si>
  <si>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</si>
  <si>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</si>
  <si>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</si>
  <si>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</si>
  <si>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</si>
  <si>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</si>
  <si>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</si>
  <si>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</si>
  <si>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</si>
  <si>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</si>
  <si>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</si>
  <si>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</si>
  <si>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</si>
  <si>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</si>
  <si>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</si>
  <si>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</si>
  <si>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</si>
  <si>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</si>
  <si>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</si>
  <si>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</si>
  <si>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</si>
  <si>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</si>
  <si>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</si>
  <si>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</si>
  <si>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</si>
  <si>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</si>
  <si>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</si>
  <si>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</si>
  <si>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</si>
  <si>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</si>
  <si>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</si>
  <si>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</si>
  <si>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</si>
  <si>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</si>
  <si>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</si>
  <si>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</si>
  <si>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</si>
  <si>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</si>
  <si>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</si>
  <si>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</si>
  <si>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</si>
  <si>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</si>
  <si>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</si>
  <si>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</si>
  <si>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</si>
  <si>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</si>
  <si>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</si>
  <si>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</si>
  <si>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</si>
  <si>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</si>
  <si>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</si>
  <si>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</si>
  <si>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</si>
  <si>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</si>
  <si>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</si>
  <si>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</si>
  <si>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</si>
  <si>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</si>
  <si>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</si>
  <si>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</si>
  <si>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</si>
  <si>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</si>
  <si>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</si>
  <si>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</si>
  <si>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</si>
  <si>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</si>
  <si>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</si>
  <si>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</si>
  <si>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</si>
  <si>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</si>
  <si>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</si>
  <si>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</si>
  <si>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</si>
  <si>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</si>
  <si>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</si>
  <si>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</si>
  <si>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</si>
  <si>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</si>
  <si>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</si>
  <si>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</si>
  <si>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</si>
  <si>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</si>
  <si>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</si>
  <si>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</si>
  <si>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</si>
  <si>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</si>
  <si>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</si>
  <si>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</si>
  <si>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</si>
  <si>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</si>
  <si>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</si>
  <si>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</si>
  <si>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</si>
  <si>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</si>
  <si>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</si>
  <si>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</si>
  <si>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</si>
  <si>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</si>
  <si>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</si>
  <si>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</si>
  <si>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</si>
  <si>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</si>
  <si>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</si>
  <si>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</si>
  <si>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</si>
  <si>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</si>
  <si>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</si>
  <si>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</si>
  <si>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</si>
  <si>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</si>
  <si>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</si>
  <si>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</si>
  <si>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</si>
  <si>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</si>
  <si>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</si>
  <si>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</si>
  <si>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</si>
  <si>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</si>
  <si>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</si>
  <si>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</si>
  <si>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</si>
  <si>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</si>
  <si>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</si>
  <si>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</si>
  <si>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</si>
  <si>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</si>
  <si>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</si>
  <si>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</si>
  <si>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</si>
  <si>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</si>
  <si>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</si>
  <si>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</si>
  <si>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</si>
  <si>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</si>
  <si>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</si>
  <si>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</si>
  <si>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</si>
  <si>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</si>
  <si>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</si>
  <si>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</si>
  <si>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</si>
  <si>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</si>
  <si>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</si>
  <si>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</si>
  <si>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</si>
  <si>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</si>
  <si>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</si>
  <si>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</si>
  <si>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</si>
  <si>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</si>
  <si>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</si>
  <si>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</si>
  <si>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</si>
  <si>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</si>
  <si>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</si>
  <si>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</si>
  <si>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</si>
  <si>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</si>
  <si>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</si>
  <si>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</si>
  <si>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</si>
  <si>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</si>
  <si>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</si>
  <si>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</si>
  <si>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</si>
  <si>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</si>
  <si>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</si>
  <si>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</si>
  <si>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</si>
  <si>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</si>
  <si>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</si>
  <si>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</si>
  <si>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</si>
  <si>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</si>
  <si>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</si>
  <si>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</si>
  <si>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</si>
  <si>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</si>
  <si>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</si>
  <si>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</si>
  <si>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</si>
  <si>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</si>
  <si>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</si>
  <si>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</si>
  <si>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</si>
  <si>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</si>
  <si>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</si>
  <si>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</si>
  <si>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</si>
  <si>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</si>
  <si>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</si>
  <si>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</si>
  <si>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</si>
  <si>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</si>
  <si>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</si>
  <si>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</si>
  <si>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</si>
  <si>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</si>
  <si>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</si>
  <si>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</si>
  <si>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</si>
  <si>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</si>
  <si>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</si>
  <si>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</si>
  <si>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</si>
  <si>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</si>
  <si>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</si>
  <si>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</si>
  <si>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</si>
  <si>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</si>
  <si>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</si>
  <si>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</si>
  <si>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</si>
  <si>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</si>
  <si>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</si>
  <si>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</si>
  <si>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</si>
  <si>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</si>
  <si>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</si>
  <si>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</si>
  <si>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</si>
  <si>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</si>
  <si>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</si>
  <si>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</si>
  <si>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</si>
  <si>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</si>
  <si>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</si>
  <si>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</si>
  <si>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</si>
  <si>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</si>
  <si>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</si>
  <si>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</si>
  <si>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</si>
  <si>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</si>
  <si>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</si>
  <si>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</si>
  <si>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</si>
  <si>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</si>
  <si>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</si>
  <si>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</si>
  <si>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</si>
  <si>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</si>
  <si>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</si>
  <si>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</si>
  <si>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</si>
  <si>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</si>
  <si>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</si>
  <si>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</si>
  <si>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</si>
  <si>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</si>
  <si>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</si>
  <si>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</si>
  <si>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</si>
  <si>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</si>
  <si>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</si>
  <si>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</si>
  <si>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</si>
  <si>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</si>
  <si>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</si>
  <si>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</si>
  <si>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</si>
  <si>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</si>
  <si>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</si>
  <si>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</si>
  <si>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</si>
  <si>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</si>
  <si>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</si>
  <si>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</si>
  <si>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</si>
  <si>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</si>
  <si>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</si>
  <si>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</si>
  <si>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</si>
  <si>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</si>
  <si>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</si>
  <si>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</si>
  <si>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</si>
  <si>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</si>
  <si>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</si>
  <si>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</si>
  <si>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</si>
  <si>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</si>
  <si>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</si>
  <si>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</si>
  <si>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</si>
  <si>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</si>
  <si>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</si>
  <si>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</si>
  <si>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</si>
  <si>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</si>
  <si>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</si>
  <si>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</si>
  <si>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</si>
  <si>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</si>
  <si>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</si>
  <si>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</si>
  <si>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</si>
  <si>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</si>
  <si>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</si>
  <si>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</si>
  <si>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</si>
  <si>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</si>
  <si>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</si>
  <si>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</si>
  <si>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</si>
  <si>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</si>
  <si>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</si>
  <si>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</si>
  <si>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</si>
  <si>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</si>
  <si>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</si>
  <si>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</si>
  <si>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</si>
  <si>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</si>
  <si>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</si>
  <si>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</si>
  <si>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</si>
  <si>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</si>
  <si>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</si>
  <si>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</si>
  <si>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</si>
  <si>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</si>
  <si>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</si>
  <si>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</si>
  <si>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</si>
  <si>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</si>
  <si>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</si>
  <si>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</si>
  <si>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</si>
  <si>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</si>
  <si>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</si>
  <si>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</si>
  <si>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</si>
  <si>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</si>
  <si>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</si>
  <si>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</si>
  <si>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</si>
  <si>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</si>
  <si>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</si>
  <si>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</si>
  <si>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</si>
  <si>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</si>
  <si>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</si>
  <si>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</si>
  <si>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</si>
  <si>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</si>
  <si>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</si>
  <si>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</si>
  <si>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</si>
  <si>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</si>
  <si>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</si>
  <si>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</si>
  <si>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</si>
  <si>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</si>
  <si>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</si>
  <si>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</si>
  <si>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</si>
  <si>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</si>
  <si>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</si>
  <si>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</si>
  <si>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</si>
  <si>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</si>
  <si>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</si>
  <si>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</si>
  <si>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</si>
  <si>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</si>
  <si>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</si>
  <si>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</si>
  <si>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</si>
  <si>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</si>
  <si>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</si>
  <si>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</si>
  <si>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</si>
  <si>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</si>
  <si>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</si>
  <si>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</si>
  <si>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</si>
  <si>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</si>
  <si>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</si>
  <si>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</si>
  <si>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</si>
  <si>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</si>
  <si>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</si>
  <si>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</si>
  <si>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</si>
  <si>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</si>
  <si>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</si>
  <si>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</si>
  <si>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</si>
  <si>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</si>
  <si>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</si>
  <si>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</si>
  <si>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</si>
  <si>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</si>
  <si>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</si>
  <si>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</si>
  <si>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</si>
  <si>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</si>
  <si>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</si>
  <si>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</si>
  <si>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</si>
  <si>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</si>
  <si>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</si>
  <si>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</si>
  <si>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</si>
  <si>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</si>
  <si>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</si>
  <si>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</si>
  <si>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</si>
  <si>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</si>
  <si>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</si>
  <si>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</si>
  <si>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</si>
  <si>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</si>
  <si>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</si>
  <si>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</si>
  <si>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</si>
  <si>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</si>
  <si>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</si>
  <si>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</si>
  <si>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</si>
  <si>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</si>
  <si>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</si>
  <si>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</si>
  <si>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</si>
  <si>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</si>
  <si>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</si>
  <si>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</si>
  <si>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</si>
  <si>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</si>
  <si>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</si>
  <si>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</si>
  <si>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</si>
  <si>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</si>
  <si>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</si>
  <si>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</si>
  <si>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</si>
  <si>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</si>
  <si>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</si>
  <si>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</si>
  <si>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</si>
  <si>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</si>
  <si>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</si>
  <si>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</si>
  <si>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</si>
  <si>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</si>
  <si>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</si>
  <si>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</si>
  <si>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</si>
  <si>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</si>
  <si>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</si>
  <si>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</si>
  <si>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</si>
  <si>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</si>
  <si>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</si>
  <si>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</si>
  <si>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</si>
  <si>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</si>
  <si>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</si>
  <si>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</si>
  <si>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</si>
  <si>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</si>
  <si>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</si>
  <si>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</si>
  <si>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</si>
  <si>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</si>
  <si>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</si>
  <si>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</si>
  <si>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</si>
  <si>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</si>
  <si>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</si>
  <si>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</si>
  <si>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</si>
  <si>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</si>
  <si>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</si>
  <si>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</si>
  <si>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</si>
  <si>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</si>
  <si>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</si>
  <si>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</si>
  <si>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</si>
  <si>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</si>
  <si>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</si>
  <si>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</si>
  <si>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</si>
  <si>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</si>
  <si>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</si>
  <si>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</si>
  <si>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</si>
  <si>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</si>
  <si>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</si>
  <si>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</si>
  <si>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</si>
  <si>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</si>
  <si>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</si>
  <si>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</si>
  <si>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</si>
  <si>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</si>
  <si>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</si>
  <si>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</si>
  <si>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</si>
  <si>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</si>
  <si>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</si>
  <si>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</si>
  <si>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</si>
  <si>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</si>
  <si>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</si>
  <si>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</si>
  <si>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</si>
  <si>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</si>
  <si>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</si>
  <si>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</si>
  <si>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</si>
  <si>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</si>
  <si>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</si>
  <si>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</si>
  <si>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</si>
  <si>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</si>
  <si>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</si>
  <si>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</si>
  <si>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</si>
  <si>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</si>
  <si>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</si>
  <si>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</si>
  <si>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</si>
  <si>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</si>
  <si>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</si>
  <si>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</si>
  <si>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</si>
  <si>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</si>
  <si>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</si>
  <si>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</si>
  <si>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</si>
  <si>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</si>
  <si>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</si>
  <si>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</si>
  <si>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</si>
  <si>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</si>
  <si>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</si>
  <si>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</si>
  <si>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</si>
  <si>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</si>
  <si>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</si>
  <si>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</si>
  <si>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</si>
  <si>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</si>
  <si>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</si>
  <si>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</si>
  <si>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</si>
  <si>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</si>
  <si>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</si>
  <si>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</si>
  <si>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</si>
  <si>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</si>
  <si>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</si>
  <si>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</si>
  <si>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</si>
  <si>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</si>
  <si>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</si>
  <si>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</si>
  <si>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</si>
  <si>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</si>
  <si>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</si>
  <si>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</si>
  <si>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</si>
  <si>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</si>
  <si>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</si>
  <si>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</si>
  <si>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</si>
  <si>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</si>
  <si>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</si>
  <si>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</si>
  <si>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</si>
  <si>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</si>
  <si>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</si>
  <si>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</si>
  <si>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</si>
  <si>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</si>
  <si>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</si>
  <si>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</si>
  <si>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</si>
  <si>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</si>
  <si>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</si>
  <si>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</si>
  <si>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</si>
  <si>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</si>
  <si>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</si>
  <si>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</si>
  <si>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</si>
  <si>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</si>
  <si>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</si>
  <si>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</si>
  <si>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</si>
  <si>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</si>
  <si>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</si>
  <si>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</si>
  <si>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</si>
  <si>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</si>
  <si>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</si>
  <si>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</si>
  <si>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</si>
  <si>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</si>
  <si>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</si>
  <si>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</si>
  <si>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</si>
  <si>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</si>
  <si>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</si>
  <si>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</si>
  <si>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</si>
  <si>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</si>
  <si>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</si>
  <si>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</si>
  <si>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</si>
  <si>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</si>
  <si>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</si>
  <si>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</si>
  <si>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</si>
  <si>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</si>
  <si>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</si>
  <si>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</si>
  <si>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</si>
  <si>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</si>
  <si>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</si>
  <si>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</si>
  <si>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</si>
  <si>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</si>
  <si>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</si>
  <si>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</si>
  <si>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</si>
  <si>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</si>
  <si>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</si>
  <si>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</si>
  <si>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</si>
  <si>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</si>
  <si>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</si>
  <si>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</si>
  <si>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</si>
  <si>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</si>
  <si>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</si>
  <si>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</si>
  <si>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</si>
  <si>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</si>
  <si>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</si>
  <si>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</si>
  <si>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</si>
  <si>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</si>
  <si>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</si>
  <si>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</si>
  <si>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</si>
  <si>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</si>
  <si>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</si>
  <si>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</si>
  <si>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</si>
  <si>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</si>
  <si>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</si>
  <si>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</si>
  <si>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</si>
  <si>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</si>
  <si>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</si>
  <si>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</si>
  <si>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</si>
  <si>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</si>
  <si>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</si>
  <si>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</si>
  <si>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</si>
  <si>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</si>
  <si>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</si>
  <si>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</si>
  <si>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</si>
  <si>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</si>
  <si>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</si>
  <si>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</si>
  <si>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</si>
  <si>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</si>
  <si>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</si>
  <si>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</si>
  <si>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</si>
  <si>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</si>
  <si>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</si>
  <si>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</si>
  <si>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</si>
  <si>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</si>
  <si>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</si>
  <si>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</si>
  <si>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</si>
  <si>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</si>
  <si>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</si>
  <si>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</si>
  <si>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</si>
  <si>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</si>
  <si>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</si>
  <si>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</si>
  <si>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</si>
  <si>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</si>
  <si>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</si>
  <si>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</si>
  <si>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</si>
  <si>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</si>
  <si>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</si>
  <si>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</si>
  <si>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</si>
  <si>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</si>
  <si>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</si>
  <si>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</si>
  <si>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</si>
  <si>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</si>
  <si>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</si>
  <si>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</si>
  <si>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</si>
  <si>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</si>
  <si>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</si>
  <si>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</si>
  <si>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</si>
  <si>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</si>
  <si>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</si>
  <si>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</si>
  <si>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</si>
  <si>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</si>
  <si>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</si>
  <si>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</si>
  <si>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</si>
  <si>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</si>
  <si>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</si>
  <si>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</si>
  <si>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</si>
  <si>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</si>
  <si>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</si>
  <si>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</si>
  <si>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</si>
  <si>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</si>
  <si>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</si>
  <si>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</si>
  <si>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</si>
  <si>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</si>
  <si>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</si>
  <si>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</si>
  <si>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</si>
  <si>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</si>
  <si>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</si>
  <si>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</si>
  <si>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</si>
  <si>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</si>
  <si>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</si>
  <si>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</si>
  <si>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</si>
  <si>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</si>
  <si>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</si>
  <si>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</si>
  <si>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</si>
  <si>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</si>
  <si>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</si>
  <si>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</si>
  <si>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</si>
  <si>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</si>
  <si>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</si>
  <si>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</si>
  <si>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</si>
  <si>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</si>
  <si>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</si>
  <si>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</si>
  <si>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</si>
  <si>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</si>
  <si>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</si>
  <si>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</si>
  <si>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</si>
  <si>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</si>
  <si>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</si>
  <si>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</si>
  <si>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</si>
  <si>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</si>
  <si>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</si>
  <si>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</si>
  <si>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</si>
  <si>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</si>
  <si>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</si>
  <si>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</si>
  <si>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</si>
  <si>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</si>
  <si>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</si>
  <si>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</si>
  <si>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</si>
  <si>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</si>
  <si>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</si>
  <si>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</si>
  <si>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</si>
  <si>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</si>
  <si>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</si>
  <si>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</si>
  <si>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</si>
  <si>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</si>
  <si>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</si>
  <si>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</si>
  <si>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</si>
  <si>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</si>
  <si>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</si>
  <si>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</si>
  <si>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</si>
  <si>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</si>
  <si>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</si>
  <si>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</si>
  <si>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</si>
  <si>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</si>
  <si>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</si>
  <si>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</si>
  <si>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</si>
  <si>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</si>
  <si>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</si>
  <si>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</si>
  <si>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</si>
  <si>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</si>
  <si>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</si>
  <si>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</si>
  <si>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</si>
  <si>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</si>
  <si>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</si>
  <si>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</si>
  <si>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</si>
  <si>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</si>
  <si>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</si>
  <si>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</si>
  <si>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</si>
  <si>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</si>
  <si>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</si>
  <si>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</si>
  <si>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</si>
  <si>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</si>
  <si>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</si>
  <si>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</si>
  <si>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</si>
  <si>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</si>
  <si>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</si>
  <si>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</si>
  <si>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</si>
  <si>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</si>
  <si>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</si>
  <si>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</si>
  <si>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</si>
  <si>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</si>
  <si>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</si>
  <si>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</si>
  <si>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</si>
  <si>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</si>
  <si>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</si>
  <si>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</si>
  <si>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</si>
  <si>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</si>
  <si>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</si>
  <si>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</si>
  <si>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</si>
  <si>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</si>
  <si>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</si>
  <si>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</si>
  <si>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</si>
  <si>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</si>
  <si>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</si>
  <si>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</si>
  <si>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</si>
  <si>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</si>
  <si>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</si>
  <si>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</si>
  <si>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</si>
  <si>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</si>
  <si>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</si>
  <si>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</si>
  <si>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</si>
  <si>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</si>
  <si>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</si>
  <si>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</si>
  <si>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</si>
  <si>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</si>
  <si>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</si>
  <si>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</si>
  <si>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</si>
  <si>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</si>
  <si>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</si>
  <si>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</si>
  <si>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</si>
  <si>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</si>
  <si>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</si>
  <si>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</si>
  <si>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</si>
  <si>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</si>
  <si>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</si>
  <si>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</si>
  <si>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</si>
  <si>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</si>
  <si>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</si>
  <si>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</si>
  <si>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</si>
  <si>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</si>
  <si>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</si>
  <si>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</si>
  <si>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</si>
  <si>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</si>
  <si>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</si>
  <si>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</si>
  <si>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</si>
  <si>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</si>
  <si>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</si>
  <si>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</si>
  <si>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</si>
  <si>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</si>
  <si>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</si>
  <si>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</si>
  <si>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</si>
  <si>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</si>
  <si>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</si>
  <si>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</si>
  <si>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</si>
  <si>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</si>
  <si>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</si>
  <si>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</si>
  <si>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</si>
  <si>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</si>
  <si>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</si>
  <si>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</si>
  <si>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</si>
  <si>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</si>
  <si>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</si>
  <si>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</si>
  <si>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</si>
  <si>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</si>
  <si>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</si>
  <si>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</si>
  <si>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</si>
  <si>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</si>
  <si>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</si>
  <si>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</si>
  <si>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</si>
  <si>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</si>
  <si>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</si>
  <si>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</si>
  <si>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</si>
  <si>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</si>
  <si>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</si>
  <si>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</si>
  <si>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</si>
  <si>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</si>
  <si>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</si>
  <si>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</si>
  <si>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</si>
  <si>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</si>
  <si>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</si>
  <si>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</si>
  <si>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</si>
  <si>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</si>
  <si>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</si>
  <si>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</si>
  <si>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</si>
  <si>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</si>
  <si>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</si>
  <si>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</si>
  <si>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</si>
  <si>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</si>
  <si>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</si>
  <si>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</si>
  <si>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</si>
  <si>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</si>
  <si>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</si>
  <si>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</si>
  <si>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</si>
  <si>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</si>
  <si>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</si>
  <si>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</si>
  <si>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</si>
  <si>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</si>
  <si>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</si>
  <si>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</si>
  <si>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</si>
  <si>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</si>
  <si>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</si>
  <si>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</si>
  <si>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</si>
  <si>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</si>
  <si>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</si>
  <si>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</si>
  <si>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</si>
  <si>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</si>
  <si>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</si>
  <si>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</si>
  <si>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</si>
  <si>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</si>
  <si>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</si>
  <si>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</si>
  <si>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</si>
  <si>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</si>
  <si>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</si>
  <si>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</si>
  <si>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</si>
  <si>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</si>
  <si>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</si>
  <si>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</si>
  <si>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</si>
  <si>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</si>
  <si>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</si>
  <si>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</si>
  <si>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</si>
  <si>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</si>
  <si>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</si>
  <si>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</si>
  <si>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</si>
  <si>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</si>
  <si>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</si>
  <si>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</si>
  <si>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</si>
  <si>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</si>
  <si>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</si>
  <si>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</si>
  <si>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</si>
  <si>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</si>
  <si>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</si>
  <si>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</si>
  <si>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</si>
  <si>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</si>
  <si>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</si>
  <si>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</si>
  <si>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</si>
  <si>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</si>
  <si>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</si>
  <si>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</si>
  <si>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</si>
  <si>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</si>
  <si>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</si>
  <si>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</si>
  <si>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</si>
  <si>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</si>
  <si>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</si>
  <si>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</si>
  <si>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</si>
  <si>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</si>
  <si>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</si>
  <si>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</si>
  <si>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</si>
  <si>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</si>
  <si>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</si>
  <si>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</si>
  <si>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</si>
  <si>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</si>
  <si>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</si>
  <si>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</si>
  <si>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</si>
  <si>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</si>
  <si>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</si>
  <si>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</si>
  <si>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</si>
  <si>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</si>
  <si>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</si>
  <si>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</si>
  <si>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</si>
  <si>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</si>
  <si>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</si>
  <si>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</si>
  <si>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</si>
  <si>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</si>
  <si>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</si>
  <si>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</si>
  <si>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</si>
  <si>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</si>
  <si>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</si>
  <si>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</si>
  <si>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</si>
  <si>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</si>
  <si>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</si>
  <si>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</si>
  <si>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</si>
  <si>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</si>
  <si>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</si>
  <si>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</si>
  <si>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</si>
  <si>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</si>
  <si>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</si>
  <si>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</si>
  <si>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</si>
  <si>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</si>
  <si>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</si>
  <si>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</si>
  <si>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</si>
  <si>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</si>
  <si>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</si>
  <si>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</si>
  <si>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</si>
  <si>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</si>
  <si>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</si>
  <si>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</si>
  <si>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</si>
  <si>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</si>
  <si>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</si>
  <si>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</si>
  <si>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</si>
  <si>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</si>
  <si>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</si>
  <si>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</si>
  <si>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</si>
  <si>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</si>
  <si>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</si>
  <si>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</si>
  <si>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</si>
  <si>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</si>
  <si>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</si>
  <si>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</si>
  <si>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</si>
  <si>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</si>
  <si>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</si>
  <si>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</si>
  <si>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</si>
  <si>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</si>
  <si>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</si>
  <si>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</si>
  <si>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</si>
  <si>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</si>
  <si>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</si>
  <si>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</si>
  <si>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</si>
  <si>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</si>
  <si>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</si>
  <si>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</si>
  <si>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</si>
  <si>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</si>
  <si>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</si>
  <si>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</si>
  <si>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</si>
  <si>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</si>
  <si>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</si>
  <si>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</si>
  <si>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</si>
  <si>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</si>
  <si>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</si>
  <si>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</si>
  <si>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</si>
  <si>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</si>
  <si>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</si>
  <si>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</si>
  <si>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</si>
  <si>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</si>
  <si>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</si>
  <si>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</si>
  <si>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</si>
  <si>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</si>
  <si>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</si>
  <si>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</si>
  <si>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</si>
  <si>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</si>
  <si>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</si>
  <si>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</si>
  <si>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</si>
  <si>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</si>
  <si>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</si>
  <si>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</si>
  <si>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</si>
  <si>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</si>
  <si>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</si>
  <si>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</si>
  <si>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</si>
  <si>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</si>
  <si>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</si>
  <si>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</si>
  <si>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</si>
  <si>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</si>
  <si>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</si>
  <si>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</si>
  <si>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</si>
  <si>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</si>
  <si>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</si>
  <si>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</si>
  <si>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</si>
  <si>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</si>
  <si>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</si>
  <si>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</si>
  <si>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</si>
  <si>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</si>
  <si>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</si>
  <si>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</si>
  <si>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</si>
  <si>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</si>
  <si>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</si>
  <si>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</si>
  <si>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</si>
  <si>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</si>
  <si>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</si>
  <si>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</si>
  <si>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</si>
  <si>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</si>
  <si>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</si>
  <si>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</si>
  <si>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</si>
  <si>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</si>
  <si>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</si>
  <si>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</si>
  <si>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</si>
  <si>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</si>
  <si>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</si>
  <si>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</si>
  <si>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</si>
  <si>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</si>
  <si>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</si>
  <si>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</si>
  <si>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</si>
  <si>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</si>
  <si>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</si>
  <si>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</si>
  <si>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</si>
  <si>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</si>
  <si>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</si>
  <si>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</si>
  <si>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</si>
  <si>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</si>
  <si>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</si>
  <si>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</si>
  <si>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</si>
  <si>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</si>
  <si>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</si>
  <si>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</si>
  <si>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</si>
  <si>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</si>
  <si>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</si>
  <si>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</si>
  <si>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</si>
  <si>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</si>
  <si>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</si>
  <si>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</si>
  <si>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</si>
  <si>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</si>
  <si>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</si>
  <si>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</si>
  <si>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</si>
  <si>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</si>
  <si>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</si>
  <si>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</si>
  <si>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</si>
  <si>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</si>
  <si>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</si>
  <si>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</si>
  <si>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</si>
  <si>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</si>
  <si>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</si>
  <si>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</si>
  <si>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</si>
  <si>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</si>
  <si>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</si>
  <si>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</si>
  <si>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</si>
  <si>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</si>
  <si>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</si>
  <si>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</si>
  <si>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</si>
  <si>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</si>
  <si>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</si>
  <si>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</si>
  <si>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</si>
  <si>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</si>
  <si>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</si>
  <si>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</si>
  <si>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</si>
  <si>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</si>
  <si>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</si>
  <si>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</si>
  <si>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</si>
  <si>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</si>
  <si>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</si>
  <si>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</si>
  <si>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</si>
  <si>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</si>
  <si>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</si>
  <si>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</si>
  <si>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</si>
  <si>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</si>
  <si>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</si>
  <si>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</si>
  <si>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</si>
  <si>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</si>
  <si>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</si>
  <si>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</si>
  <si>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</si>
  <si>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</si>
  <si>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</si>
  <si>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</si>
  <si>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</si>
  <si>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</si>
  <si>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</si>
  <si>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</si>
  <si>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</si>
  <si>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</si>
  <si>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</si>
  <si>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</si>
  <si>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</si>
  <si>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</si>
  <si>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</si>
  <si>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</si>
  <si>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</si>
  <si>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</si>
  <si>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</si>
  <si>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</si>
  <si>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</si>
  <si>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</si>
  <si>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</si>
  <si>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</si>
  <si>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</si>
  <si>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</si>
  <si>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</si>
  <si>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</si>
  <si>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</si>
  <si>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</si>
  <si>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</si>
  <si>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</si>
  <si>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</si>
  <si>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</si>
  <si>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</si>
  <si>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</si>
  <si>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</si>
  <si>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</si>
  <si>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</si>
  <si>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</si>
  <si>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</si>
  <si>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</si>
  <si>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</si>
  <si>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</si>
  <si>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</si>
  <si>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</si>
  <si>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</si>
  <si>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</si>
  <si>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</si>
  <si>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</si>
  <si>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</si>
  <si>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</si>
  <si>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</si>
  <si>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</si>
  <si>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</si>
  <si>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</si>
  <si>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</si>
  <si>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</si>
  <si>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</si>
  <si>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</si>
  <si>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</si>
  <si>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</si>
  <si>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</si>
  <si>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</si>
  <si>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</si>
  <si>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</si>
  <si>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</si>
  <si>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</si>
  <si>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</si>
  <si>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</si>
  <si>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</si>
  <si>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</si>
  <si>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</si>
  <si>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</si>
  <si>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</si>
  <si>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</si>
  <si>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</si>
  <si>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</si>
  <si>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</si>
  <si>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</si>
  <si>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</si>
  <si>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</si>
  <si>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</si>
  <si>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</si>
  <si>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</si>
  <si>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</si>
  <si>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</si>
  <si>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</si>
  <si>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</si>
  <si>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</si>
  <si>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</si>
  <si>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</si>
  <si>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</si>
  <si>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</si>
  <si>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</si>
  <si>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</si>
  <si>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</si>
  <si>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</si>
  <si>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</si>
  <si>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</si>
  <si>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</si>
  <si>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</si>
  <si>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</si>
  <si>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</si>
  <si>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</si>
  <si>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</si>
  <si>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</si>
  <si>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</si>
  <si>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</si>
  <si>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</si>
  <si>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</si>
  <si>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</si>
  <si>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</si>
  <si>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</si>
  <si>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</si>
  <si>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</si>
  <si>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</si>
  <si>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</si>
  <si>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</si>
  <si>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</si>
  <si>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</si>
  <si>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</si>
  <si>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</si>
  <si>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</si>
  <si>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</si>
  <si>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</si>
  <si>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</si>
  <si>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</si>
  <si>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</si>
  <si>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</si>
  <si>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</si>
  <si>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</si>
  <si>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</si>
  <si>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</si>
  <si>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</si>
  <si>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</si>
  <si>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</si>
  <si>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</si>
  <si>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</si>
  <si>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</si>
  <si>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</si>
  <si>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</si>
  <si>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</si>
  <si>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</si>
  <si>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</si>
  <si>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</si>
  <si>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</si>
  <si>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</si>
  <si>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</si>
  <si>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</si>
  <si>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</si>
  <si>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</si>
  <si>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</si>
  <si>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</si>
  <si>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</si>
  <si>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</si>
  <si>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</si>
  <si>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</si>
  <si>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</si>
  <si>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</si>
  <si>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</si>
  <si>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</si>
  <si>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</si>
  <si>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</si>
  <si>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</si>
  <si>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</si>
  <si>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</si>
  <si>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</si>
  <si>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</si>
  <si>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</si>
  <si>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</si>
  <si>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</si>
  <si>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</si>
  <si>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</si>
  <si>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</si>
  <si>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</si>
  <si>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</si>
  <si>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</si>
  <si>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</si>
  <si>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</si>
  <si>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</si>
  <si>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</si>
  <si>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</si>
  <si>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</si>
  <si>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</si>
  <si>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</si>
  <si>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</si>
  <si>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</si>
  <si>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</si>
  <si>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</si>
  <si>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</si>
  <si>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</si>
  <si>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</si>
  <si>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</si>
  <si>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</si>
  <si>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</si>
  <si>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</si>
  <si>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</si>
  <si>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</si>
  <si>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</si>
  <si>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</si>
  <si>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</si>
  <si>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</si>
  <si>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</si>
  <si>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</si>
  <si>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</si>
  <si>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</si>
  <si>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</si>
  <si>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</si>
  <si>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</si>
  <si>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</si>
  <si>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</si>
  <si>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</si>
  <si>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</si>
  <si>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</si>
  <si>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</si>
  <si>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</si>
  <si>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</si>
  <si>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</si>
  <si>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</si>
  <si>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</si>
  <si>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</si>
  <si>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</si>
  <si>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</si>
  <si>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</si>
  <si>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</si>
  <si>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</si>
  <si>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</si>
  <si>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</si>
  <si>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</si>
  <si>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</si>
  <si>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</si>
  <si>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</si>
  <si>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</si>
  <si>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</si>
  <si>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</si>
  <si>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</si>
  <si>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</si>
  <si>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</si>
  <si>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</si>
  <si>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</si>
  <si>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</si>
  <si>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</si>
  <si>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</si>
  <si>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</si>
  <si>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</si>
  <si>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</si>
  <si>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</si>
  <si>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</si>
  <si>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</si>
  <si>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</si>
  <si>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</si>
  <si>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</si>
  <si>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</si>
  <si>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</si>
  <si>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</si>
  <si>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</si>
  <si>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</si>
  <si>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</si>
  <si>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</si>
  <si>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</si>
  <si>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</si>
  <si>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</si>
  <si>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</si>
  <si>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</si>
  <si>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</si>
  <si>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</si>
  <si>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</si>
  <si>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</si>
  <si>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</si>
  <si>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</si>
  <si>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</si>
  <si>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</si>
  <si>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</si>
  <si>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</si>
  <si>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</si>
  <si>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</si>
  <si>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</si>
  <si>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</si>
  <si>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</si>
  <si>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</si>
  <si>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</si>
  <si>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</si>
  <si>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</si>
  <si>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</si>
  <si>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</si>
  <si>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</si>
  <si>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</si>
  <si>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</si>
  <si>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</si>
  <si>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</si>
  <si>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</si>
  <si>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</si>
  <si>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</si>
  <si>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</si>
  <si>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</si>
  <si>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</si>
  <si>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</si>
  <si>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</si>
  <si>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</si>
  <si>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</si>
  <si>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</si>
  <si>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</si>
  <si>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</si>
  <si>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</si>
  <si>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</si>
  <si>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</si>
  <si>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</si>
  <si>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</si>
  <si>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</si>
  <si>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</si>
  <si>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</si>
  <si>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</si>
  <si>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</si>
  <si>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</si>
  <si>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</si>
  <si>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</si>
  <si>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</si>
  <si>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</si>
  <si>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</si>
  <si>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</si>
  <si>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</si>
  <si>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</si>
  <si>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</si>
  <si>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</si>
  <si>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</si>
  <si>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</si>
  <si>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</si>
  <si>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</si>
  <si>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</si>
  <si>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</si>
  <si>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</si>
  <si>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</si>
  <si>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</si>
  <si>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</si>
  <si>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</si>
  <si>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</si>
  <si>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</si>
  <si>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</si>
  <si>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</si>
  <si>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</si>
  <si>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</si>
  <si>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</si>
  <si>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</si>
  <si>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</si>
  <si>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</si>
  <si>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</si>
  <si>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</si>
  <si>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</si>
  <si>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</si>
  <si>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</si>
  <si>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</si>
  <si>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</si>
  <si>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</si>
  <si>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</si>
  <si>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</si>
  <si>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</si>
  <si>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</si>
  <si>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</si>
  <si>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</si>
  <si>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</si>
  <si>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</si>
  <si>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</si>
  <si>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</si>
  <si>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</si>
  <si>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</si>
  <si>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</si>
  <si>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</si>
  <si>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</si>
  <si>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</si>
  <si>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</si>
  <si>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</si>
  <si>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</si>
  <si>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</si>
  <si>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</si>
  <si>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</si>
  <si>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</si>
  <si>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</si>
  <si>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</si>
  <si>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</si>
  <si>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</si>
  <si>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</si>
  <si>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</si>
  <si>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</si>
  <si>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</si>
  <si>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</si>
  <si>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</si>
  <si>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</si>
  <si>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</si>
  <si>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</si>
  <si>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</si>
  <si>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</si>
  <si>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</si>
  <si>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</si>
  <si>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</si>
  <si>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</si>
  <si>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</si>
  <si>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</si>
  <si>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</si>
  <si>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</si>
  <si>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</si>
  <si>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</si>
  <si>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</si>
  <si>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</si>
  <si>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</si>
  <si>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</si>
  <si>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</si>
  <si>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</si>
  <si>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</si>
  <si>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</si>
  <si>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</si>
  <si>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</si>
  <si>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</si>
  <si>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</si>
  <si>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</si>
  <si>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</si>
  <si>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</si>
  <si>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</si>
  <si>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</si>
  <si>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</si>
  <si>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</si>
  <si>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</si>
  <si>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</si>
  <si>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</si>
  <si>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</si>
  <si>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</si>
  <si>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</si>
  <si>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</si>
  <si>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</si>
  <si>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</si>
  <si>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</si>
  <si>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</si>
  <si>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</si>
  <si>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</si>
  <si>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</si>
  <si>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</si>
  <si>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</si>
  <si>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</si>
  <si>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</si>
  <si>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</si>
  <si>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</si>
  <si>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</si>
  <si>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</si>
  <si>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</si>
  <si>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</si>
  <si>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</si>
  <si>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</si>
  <si>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</si>
  <si>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</si>
  <si>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</si>
  <si>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</si>
  <si>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</si>
  <si>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</si>
  <si>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</si>
  <si>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</si>
  <si>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</si>
  <si>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</si>
  <si>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</si>
  <si>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</si>
  <si>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</si>
  <si>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</si>
  <si>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</si>
  <si>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</si>
  <si>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</si>
  <si>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</si>
  <si>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</si>
  <si>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</si>
  <si>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</si>
  <si>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</si>
  <si>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</si>
  <si>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</si>
  <si>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</si>
  <si>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</si>
  <si>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</si>
  <si>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</si>
  <si>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</si>
  <si>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</si>
  <si>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</si>
  <si>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</si>
  <si>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</si>
  <si>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</si>
  <si>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</si>
  <si>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</si>
  <si>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</si>
  <si>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</si>
  <si>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</si>
  <si>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</si>
  <si>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</si>
  <si>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</si>
  <si>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</si>
  <si>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</si>
  <si>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</si>
  <si>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</si>
  <si>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</si>
  <si>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</si>
  <si>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</si>
  <si>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</si>
  <si>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</si>
  <si>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</si>
  <si>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</si>
  <si>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</si>
  <si>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</si>
  <si>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</si>
  <si>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</si>
  <si>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</si>
  <si>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</si>
  <si>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</si>
  <si>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</si>
  <si>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</si>
  <si>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</si>
  <si>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</si>
  <si>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</si>
  <si>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</si>
  <si>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</si>
  <si>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</si>
  <si>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</si>
  <si>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</si>
  <si>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</si>
  <si>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</si>
  <si>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</si>
  <si>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</si>
  <si>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</si>
  <si>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</si>
  <si>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</si>
  <si>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</si>
  <si>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</si>
  <si>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</si>
  <si>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</si>
  <si>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</si>
  <si>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</si>
  <si>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</si>
  <si>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</si>
  <si>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</si>
  <si>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</si>
  <si>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</si>
  <si>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</si>
  <si>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</si>
  <si>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</si>
  <si>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</si>
  <si>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</si>
  <si>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</si>
  <si>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</si>
  <si>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</si>
  <si>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</si>
  <si>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</si>
  <si>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</si>
  <si>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</si>
  <si>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</si>
  <si>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</si>
  <si>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</si>
  <si>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</si>
  <si>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</si>
  <si>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</si>
  <si>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</si>
  <si>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</si>
  <si>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</si>
  <si>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</si>
  <si>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</si>
  <si>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</si>
  <si>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</si>
  <si>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</si>
  <si>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</si>
  <si>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</si>
  <si>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</si>
  <si>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</si>
  <si>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</si>
  <si>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</si>
  <si>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</si>
  <si>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</si>
  <si>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</si>
  <si>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</si>
  <si>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</si>
  <si>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</si>
  <si>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</si>
  <si>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</si>
  <si>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</si>
  <si>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</si>
  <si>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</si>
  <si>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</si>
  <si>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</si>
  <si>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</si>
  <si>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</si>
  <si>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</si>
  <si>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</si>
  <si>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</si>
  <si>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</si>
  <si>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</si>
  <si>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</si>
  <si>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</si>
  <si>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</si>
  <si>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</si>
  <si>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</si>
  <si>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</si>
  <si>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</si>
  <si>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</si>
  <si>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</si>
  <si>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</si>
  <si>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</si>
  <si>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</si>
  <si>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</si>
  <si>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</si>
  <si>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</si>
  <si>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</si>
  <si>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</si>
  <si>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</si>
  <si>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</si>
  <si>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</si>
  <si>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</si>
  <si>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</si>
  <si>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</si>
  <si>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</si>
  <si>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</si>
  <si>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</si>
  <si>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</si>
  <si>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</si>
  <si>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</si>
  <si>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</si>
  <si>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</si>
  <si>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</si>
  <si>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</si>
  <si>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</si>
  <si>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</si>
  <si>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</si>
  <si>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</si>
  <si>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</si>
  <si>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</si>
  <si>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</si>
  <si>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</si>
  <si>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</si>
  <si>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</si>
  <si>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</si>
  <si>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</si>
  <si>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</si>
  <si>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</si>
  <si>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</si>
  <si>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</si>
  <si>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</si>
  <si>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</si>
  <si>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</si>
  <si>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</si>
  <si>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</si>
  <si>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</si>
  <si>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</si>
  <si>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</si>
  <si>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</si>
  <si>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</si>
  <si>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</si>
  <si>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</si>
  <si>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</si>
  <si>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</si>
  <si>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</si>
  <si>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</si>
  <si>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</si>
  <si>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</si>
  <si>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</si>
  <si>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</si>
  <si>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</si>
  <si>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</si>
  <si>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</si>
  <si>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</si>
  <si>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</si>
  <si>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</si>
  <si>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</si>
  <si>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</si>
  <si>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</si>
  <si>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</si>
  <si>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</si>
  <si>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</si>
  <si>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</si>
  <si>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</si>
  <si>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</si>
  <si>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</si>
  <si>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</si>
  <si>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</si>
  <si>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</si>
  <si>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</si>
  <si>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</si>
  <si>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</si>
  <si>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</si>
  <si>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</si>
  <si>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</si>
  <si>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</si>
  <si>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</si>
  <si>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</si>
  <si>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</si>
  <si>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</si>
  <si>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</si>
  <si>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</si>
  <si>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</si>
  <si>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</si>
  <si>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</si>
  <si>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</si>
  <si>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</si>
  <si>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</si>
  <si>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</si>
  <si>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</si>
  <si>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</si>
  <si>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</si>
  <si>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</si>
  <si>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</si>
  <si>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</si>
  <si>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</si>
  <si>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</si>
  <si>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</si>
  <si>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</si>
  <si>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</si>
  <si>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</si>
  <si>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</si>
  <si>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</si>
  <si>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</si>
  <si>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</si>
  <si>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</si>
  <si>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</si>
  <si>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</si>
  <si>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</si>
  <si>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</si>
  <si>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</si>
  <si>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</si>
  <si>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</si>
  <si>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</si>
  <si>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</si>
  <si>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</si>
  <si>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</si>
  <si>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</si>
  <si>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</si>
  <si>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</si>
  <si>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</si>
  <si>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</si>
  <si>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</si>
  <si>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</si>
  <si>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</si>
  <si>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</si>
  <si>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</si>
  <si>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</si>
  <si>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</si>
  <si>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</si>
  <si>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</si>
  <si>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</si>
  <si>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</si>
  <si>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</si>
  <si>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</si>
  <si>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</si>
  <si>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</si>
  <si>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</si>
  <si>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</si>
  <si>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</si>
  <si>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</si>
  <si>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</si>
  <si>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</si>
  <si>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</si>
  <si>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</si>
  <si>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</si>
  <si>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</si>
  <si>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</si>
  <si>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</si>
  <si>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</si>
  <si>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</si>
  <si>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</si>
  <si>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</si>
  <si>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</si>
  <si>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</si>
  <si>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</si>
  <si>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</si>
  <si>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</si>
  <si>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</si>
  <si>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</si>
  <si>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</si>
  <si>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</si>
  <si>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</si>
  <si>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</si>
  <si>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</si>
  <si>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</si>
  <si>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</si>
  <si>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</si>
  <si>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</si>
  <si>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</si>
  <si>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</si>
  <si>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</si>
  <si>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</si>
  <si>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</si>
  <si>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</si>
  <si>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</si>
  <si>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</si>
  <si>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</si>
  <si>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</si>
  <si>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</si>
  <si>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</si>
  <si>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</si>
  <si>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</si>
  <si>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</si>
  <si>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</si>
  <si>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</si>
  <si>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</si>
  <si>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</si>
  <si>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</si>
  <si>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</si>
  <si>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</si>
  <si>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</si>
  <si>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</si>
  <si>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</si>
  <si>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</si>
  <si>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</si>
  <si>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</si>
  <si>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</si>
  <si>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</si>
  <si>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</si>
  <si>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</si>
  <si>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</si>
  <si>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</si>
  <si>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</si>
  <si>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</si>
  <si>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</si>
  <si>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</si>
  <si>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</si>
  <si>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</si>
  <si>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</si>
  <si>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</si>
  <si>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</si>
  <si>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</si>
  <si>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</si>
  <si>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</si>
  <si>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</si>
  <si>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</si>
  <si>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</si>
  <si>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</si>
  <si>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</si>
  <si>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</si>
  <si>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</si>
  <si>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</si>
  <si>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</si>
  <si>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</si>
  <si>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</si>
  <si>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</si>
  <si>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</si>
  <si>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</si>
  <si>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</si>
  <si>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</si>
  <si>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</si>
  <si>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</si>
  <si>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</si>
  <si>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</si>
  <si>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</si>
  <si>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</si>
  <si>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</si>
  <si>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</si>
  <si>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</si>
  <si>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</si>
  <si>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</si>
  <si>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</si>
  <si>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</si>
  <si>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</si>
  <si>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</si>
  <si>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</si>
  <si>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</si>
  <si>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</si>
  <si>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</si>
  <si>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</si>
  <si>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</si>
  <si>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</si>
  <si>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</si>
  <si>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</si>
  <si>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</si>
  <si>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</si>
  <si>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</si>
  <si>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</si>
  <si>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</si>
  <si>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</si>
  <si>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</si>
  <si>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</si>
  <si>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</si>
  <si>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</si>
  <si>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</si>
  <si>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</si>
  <si>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</si>
  <si>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</si>
  <si>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</si>
  <si>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</si>
  <si>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</si>
  <si>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</si>
  <si>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</si>
  <si>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</si>
  <si>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</si>
  <si>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</si>
  <si>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</si>
  <si>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</si>
  <si>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</si>
  <si>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</si>
  <si>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</si>
  <si>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</si>
  <si>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</si>
  <si>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</si>
  <si>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</si>
  <si>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</si>
  <si>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</si>
  <si>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</si>
  <si>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</si>
  <si>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</si>
  <si>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</si>
  <si>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</si>
  <si>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</si>
  <si>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</si>
  <si>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</si>
  <si>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</si>
  <si>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</si>
  <si>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</si>
  <si>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</si>
  <si>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</si>
  <si>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</si>
  <si>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</si>
  <si>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</si>
  <si>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</si>
  <si>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</si>
  <si>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</si>
  <si>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</si>
  <si>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</si>
  <si>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</si>
  <si>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</si>
  <si>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</si>
  <si>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</si>
  <si>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</si>
  <si>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</si>
  <si>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</si>
  <si>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</si>
  <si>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</si>
  <si>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</si>
  <si>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</si>
  <si>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</si>
  <si>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</si>
  <si>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</si>
  <si>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</si>
  <si>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</si>
  <si>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</si>
  <si>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</si>
  <si>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</si>
  <si>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</si>
  <si>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</si>
  <si>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</si>
  <si>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</si>
  <si>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</si>
  <si>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</si>
  <si>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</si>
  <si>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</si>
  <si>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</si>
  <si>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</si>
  <si>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</si>
  <si>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</si>
  <si>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</si>
  <si>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</si>
  <si>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</si>
  <si>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</si>
  <si>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</si>
  <si>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</si>
  <si>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</si>
  <si>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</si>
  <si>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</si>
  <si>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</si>
  <si>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</si>
  <si>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</si>
  <si>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</si>
  <si>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</si>
  <si>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</si>
  <si>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</si>
  <si>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</si>
  <si>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</si>
  <si>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</si>
  <si>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</si>
  <si>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</si>
  <si>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</si>
  <si>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</si>
  <si>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</si>
  <si>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</si>
  <si>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</si>
  <si>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</si>
  <si>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</si>
  <si>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</si>
  <si>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</si>
  <si>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</si>
  <si>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</si>
  <si>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</si>
  <si>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</si>
  <si>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</si>
  <si>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</si>
  <si>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</si>
  <si>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</si>
  <si>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</si>
  <si>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</si>
  <si>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</si>
  <si>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</si>
  <si>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</si>
  <si>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</si>
  <si>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</si>
  <si>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</si>
  <si>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</si>
  <si>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</si>
  <si>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</si>
  <si>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</si>
  <si>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</si>
  <si>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</si>
  <si>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</si>
  <si>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</si>
  <si>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</si>
  <si>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</si>
  <si>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</si>
  <si>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</si>
  <si>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</si>
  <si>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</si>
  <si>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</si>
  <si>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</si>
  <si>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</si>
  <si>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</si>
  <si>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</si>
  <si>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</si>
  <si>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</si>
  <si>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</si>
  <si>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</si>
  <si>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</si>
  <si>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</si>
  <si>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</si>
  <si>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</si>
  <si>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</si>
  <si>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</si>
  <si>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</si>
  <si>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</si>
  <si>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</si>
  <si>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</si>
  <si>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</si>
  <si>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</si>
  <si>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</si>
  <si>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</si>
  <si>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</si>
  <si>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</si>
  <si>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</si>
  <si>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</si>
  <si>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</si>
  <si>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</si>
  <si>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</si>
  <si>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</si>
  <si>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</si>
  <si>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</si>
  <si>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</si>
  <si>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</si>
  <si>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</si>
  <si>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</si>
  <si>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</si>
  <si>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</si>
  <si>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</si>
  <si>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</si>
  <si>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</si>
  <si>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</si>
  <si>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</si>
  <si>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</si>
  <si>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</si>
  <si>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</si>
  <si>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</si>
  <si>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</si>
  <si>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</si>
  <si>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</si>
  <si>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</si>
  <si>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</si>
  <si>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</si>
  <si>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</si>
  <si>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</si>
  <si>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</si>
  <si>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</si>
  <si>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</si>
  <si>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</si>
  <si>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</si>
  <si>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</si>
  <si>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</si>
  <si>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</si>
  <si>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</si>
  <si>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</si>
  <si>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</si>
  <si>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</si>
  <si>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</si>
  <si>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</si>
  <si>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</si>
  <si>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</si>
  <si>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</si>
  <si>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</si>
  <si>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</si>
  <si>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</si>
  <si>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</si>
  <si>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</si>
  <si>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</si>
  <si>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</si>
  <si>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</si>
  <si>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</si>
  <si>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</si>
  <si>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</si>
  <si>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</si>
  <si>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</si>
  <si>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</si>
  <si>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</si>
  <si>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</si>
  <si>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</si>
  <si>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</si>
  <si>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</si>
  <si>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</si>
  <si>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</si>
  <si>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</si>
  <si>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</si>
  <si>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</si>
  <si>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</si>
  <si>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</si>
  <si>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</si>
  <si>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</si>
  <si>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</si>
  <si>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</si>
  <si>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</si>
  <si>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</si>
  <si>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</si>
  <si>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</si>
  <si>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</si>
  <si>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</si>
  <si>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</si>
  <si>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</si>
  <si>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</si>
  <si>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</si>
  <si>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</si>
  <si>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</si>
  <si>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</si>
  <si>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</si>
  <si>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</si>
  <si>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</si>
  <si>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</si>
  <si>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</si>
  <si>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</si>
  <si>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</si>
  <si>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</si>
  <si>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</si>
  <si>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</si>
  <si>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</si>
  <si>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</si>
  <si>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</si>
  <si>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</si>
  <si>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</si>
  <si>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</si>
  <si>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</si>
  <si>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</si>
  <si>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</si>
  <si>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</si>
  <si>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</si>
  <si>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</si>
  <si>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</si>
  <si>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</si>
  <si>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</si>
  <si>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</si>
  <si>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</si>
  <si>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</si>
  <si>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</si>
  <si>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</si>
  <si>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</si>
  <si>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</si>
  <si>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</si>
  <si>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</si>
  <si>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</si>
  <si>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</si>
  <si>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</si>
  <si>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</si>
  <si>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</si>
  <si>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</si>
  <si>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</si>
  <si>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</si>
  <si>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</si>
  <si>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</si>
  <si>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</si>
  <si>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</si>
  <si>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</si>
  <si>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</si>
  <si>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</si>
  <si>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</si>
  <si>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</si>
  <si>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</si>
  <si>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</si>
  <si>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</si>
  <si>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</si>
  <si>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</si>
  <si>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</si>
  <si>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</si>
  <si>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</si>
  <si>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</si>
  <si>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</si>
  <si>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</si>
  <si>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</si>
  <si>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</si>
  <si>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</si>
  <si>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</si>
  <si>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</si>
  <si>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</si>
  <si>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</si>
  <si>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</si>
  <si>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</si>
  <si>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</si>
  <si>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</si>
  <si>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</si>
  <si>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</si>
  <si>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</si>
  <si>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</si>
  <si>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</si>
  <si>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</si>
  <si>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</si>
  <si>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</si>
  <si>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</si>
  <si>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</si>
  <si>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</si>
  <si>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</si>
  <si>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</si>
  <si>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</si>
  <si>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</si>
  <si>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</si>
  <si>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</si>
  <si>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</si>
  <si>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</si>
  <si>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</si>
  <si>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</si>
  <si>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</si>
  <si>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</si>
  <si>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</si>
  <si>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</si>
  <si>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</si>
  <si>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</si>
  <si>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</si>
  <si>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</si>
  <si>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</si>
  <si>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</si>
  <si>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</si>
  <si>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</si>
  <si>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</si>
  <si>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</si>
  <si>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</si>
  <si>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</si>
  <si>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</si>
  <si>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</si>
  <si>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</si>
  <si>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</si>
  <si>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</si>
  <si>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</si>
  <si>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</si>
  <si>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</si>
  <si>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</si>
  <si>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</si>
  <si>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</si>
  <si>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</si>
  <si>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</si>
  <si>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</si>
  <si>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</si>
  <si>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</si>
  <si>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</si>
  <si>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</si>
  <si>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</si>
  <si>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</si>
  <si>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</si>
  <si>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</si>
  <si>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</si>
  <si>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</si>
  <si>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</si>
  <si>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</si>
  <si>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</si>
  <si>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</si>
  <si>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</si>
  <si>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</si>
  <si>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</si>
  <si>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</si>
  <si>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</si>
  <si>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</si>
  <si>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</si>
  <si>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</si>
  <si>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</si>
  <si>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</si>
  <si>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</si>
  <si>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</si>
  <si>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</si>
  <si>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</si>
  <si>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</si>
  <si>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</si>
  <si>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</si>
  <si>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</si>
  <si>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</si>
  <si>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</si>
  <si>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</si>
  <si>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</si>
  <si>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</si>
  <si>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</si>
  <si>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</si>
  <si>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</si>
  <si>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</si>
  <si>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</si>
  <si>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</si>
  <si>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</si>
  <si>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</si>
  <si>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</si>
  <si>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</si>
  <si>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</si>
  <si>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</si>
  <si>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</si>
  <si>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</si>
  <si>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</si>
  <si>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</si>
  <si>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</si>
  <si>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</si>
  <si>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</si>
  <si>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</si>
  <si>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</si>
  <si>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</si>
  <si>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</si>
  <si>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</si>
  <si>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</si>
  <si>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</si>
  <si>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</si>
  <si>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</si>
  <si>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</si>
  <si>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</si>
  <si>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</si>
  <si>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</si>
  <si>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</si>
  <si>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</si>
  <si>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</si>
  <si>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</si>
  <si>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</si>
  <si>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</si>
  <si>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</si>
  <si>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</si>
  <si>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</si>
  <si>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</si>
  <si>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</si>
  <si>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</si>
  <si>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</si>
  <si>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</si>
  <si>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</si>
  <si>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</si>
  <si>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</si>
  <si>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</si>
  <si>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</si>
  <si>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</si>
  <si>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</si>
  <si>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</si>
  <si>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</si>
  <si>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</si>
  <si>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</si>
  <si>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</si>
  <si>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</si>
  <si>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</si>
  <si>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</si>
  <si>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</si>
  <si>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</si>
  <si>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</si>
  <si>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</si>
  <si>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</si>
  <si>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</si>
  <si>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</si>
  <si>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</si>
  <si>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</si>
  <si>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</si>
  <si>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</si>
  <si>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</si>
  <si>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</si>
  <si>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</si>
  <si>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</si>
  <si>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</si>
  <si>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</si>
  <si>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</si>
  <si>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</si>
  <si>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</si>
  <si>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</si>
  <si>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</si>
  <si>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</si>
  <si>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</si>
  <si>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</si>
  <si>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</si>
  <si>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</si>
  <si>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</si>
  <si>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</si>
  <si>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</si>
  <si>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</si>
  <si>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</si>
  <si>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</si>
  <si>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</si>
  <si>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</si>
  <si>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</si>
  <si>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</si>
  <si>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</si>
  <si>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</si>
  <si>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</si>
  <si>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</si>
  <si>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</si>
  <si>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</si>
  <si>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</si>
  <si>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</si>
  <si>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</si>
  <si>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</si>
  <si>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</si>
  <si>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</si>
  <si>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</si>
  <si>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</si>
  <si>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</si>
  <si>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</si>
  <si>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</si>
  <si>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</si>
  <si>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</si>
  <si>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</si>
  <si>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</si>
  <si>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</si>
  <si>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</si>
  <si>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</si>
  <si>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</si>
  <si>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</si>
  <si>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</si>
  <si>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</si>
  <si>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</si>
  <si>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</si>
  <si>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</si>
  <si>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</si>
  <si>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</si>
  <si>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</si>
  <si>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</si>
  <si>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</si>
  <si>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</si>
  <si>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</si>
  <si>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</si>
  <si>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</si>
  <si>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</si>
  <si>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</si>
  <si>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</si>
  <si>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</si>
  <si>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</si>
  <si>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</si>
  <si>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</si>
  <si>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</si>
  <si>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</si>
  <si>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</si>
  <si>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</si>
  <si>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</si>
  <si>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</si>
  <si>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</si>
  <si>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</si>
  <si>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</si>
  <si>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</si>
  <si>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</si>
  <si>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</si>
  <si>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</si>
  <si>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</si>
  <si>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</si>
  <si>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</si>
  <si>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</si>
  <si>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</si>
  <si>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</si>
  <si>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</si>
  <si>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</si>
  <si>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</si>
  <si>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</si>
  <si>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</si>
  <si>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</si>
  <si>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</si>
  <si>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</si>
  <si>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</si>
  <si>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</si>
  <si>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</si>
  <si>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</si>
  <si>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</si>
  <si>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</si>
  <si>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</si>
  <si>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</si>
  <si>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</si>
  <si>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</si>
  <si>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</si>
  <si>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</si>
  <si>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</si>
  <si>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</si>
  <si>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</si>
  <si>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</si>
  <si>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</si>
  <si>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</si>
  <si>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</si>
  <si>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</si>
  <si>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</si>
  <si>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</si>
  <si>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</si>
  <si>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</si>
  <si>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</si>
  <si>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</si>
  <si>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</si>
  <si>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</si>
  <si>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</si>
  <si>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</si>
  <si>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</si>
  <si>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</si>
  <si>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</si>
  <si>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</si>
  <si>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</si>
  <si>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</si>
  <si>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</si>
  <si>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</si>
  <si>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</si>
  <si>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</si>
  <si>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</si>
  <si>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</si>
  <si>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</si>
  <si>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</si>
  <si>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</si>
  <si>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</si>
  <si>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</si>
  <si>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</si>
  <si>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</si>
  <si>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</si>
  <si>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</si>
  <si>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</si>
  <si>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</si>
  <si>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</si>
  <si>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</si>
  <si>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</si>
  <si>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</si>
  <si>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</si>
  <si>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</si>
  <si>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</si>
  <si>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</si>
  <si>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</si>
  <si>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</si>
  <si>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</si>
  <si>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</si>
  <si>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</si>
  <si>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</si>
  <si>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</si>
  <si>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</si>
  <si>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</si>
  <si>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</si>
  <si>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</si>
  <si>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</si>
  <si>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</si>
  <si>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</si>
  <si>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</si>
  <si>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</si>
  <si>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</si>
  <si>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</si>
  <si>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</si>
  <si>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</si>
  <si>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</si>
  <si>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</si>
  <si>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</si>
  <si>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</si>
  <si>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</si>
  <si>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</si>
  <si>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</si>
  <si>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</si>
  <si>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</si>
  <si>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</si>
  <si>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</si>
  <si>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</si>
  <si>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</si>
  <si>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</si>
  <si>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</si>
  <si>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</si>
  <si>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</si>
  <si>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</si>
  <si>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</si>
  <si>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</si>
  <si>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</si>
  <si>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</si>
  <si>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</si>
  <si>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</si>
  <si>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</si>
  <si>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</si>
  <si>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</si>
  <si>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</si>
  <si>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</si>
  <si>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</si>
  <si>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</si>
  <si>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</si>
  <si>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</si>
  <si>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</si>
  <si>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</si>
  <si>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</si>
  <si>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</si>
  <si>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</si>
  <si>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</si>
  <si>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</si>
  <si>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</si>
  <si>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</si>
  <si>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</si>
  <si>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</si>
  <si>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</si>
  <si>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</si>
  <si>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</si>
  <si>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</si>
  <si>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</si>
  <si>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</si>
  <si>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</si>
  <si>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</si>
  <si>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</si>
  <si>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</si>
  <si>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</si>
  <si>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</si>
  <si>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</si>
  <si>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</si>
  <si>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</si>
  <si>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</si>
  <si>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</si>
  <si>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</si>
  <si>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</si>
  <si>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</si>
  <si>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</si>
  <si>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</si>
  <si>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</si>
  <si>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</si>
  <si>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</si>
  <si>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</si>
  <si>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</si>
  <si>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</si>
  <si>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</si>
  <si>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</si>
  <si>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</si>
  <si>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</si>
  <si>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</si>
  <si>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</si>
  <si>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</si>
  <si>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</si>
  <si>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</si>
  <si>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</si>
  <si>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</si>
  <si>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</si>
  <si>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</si>
  <si>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</si>
  <si>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</si>
  <si>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</si>
  <si>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</si>
  <si>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</si>
  <si>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</si>
  <si>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</si>
  <si>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</si>
  <si>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</si>
  <si>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</si>
  <si>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</si>
  <si>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</si>
  <si>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</si>
  <si>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</si>
  <si>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</si>
  <si>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</si>
  <si>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</si>
  <si>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</si>
  <si>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</si>
  <si>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</si>
  <si>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</si>
  <si>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</si>
  <si>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</si>
  <si>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</si>
  <si>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</si>
  <si>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</si>
  <si>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</si>
  <si>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</si>
  <si>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</si>
  <si>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</si>
  <si>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</si>
  <si>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</si>
  <si>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</si>
  <si>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</si>
  <si>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</si>
  <si>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</si>
  <si>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</si>
  <si>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</si>
  <si>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</si>
  <si>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</si>
  <si>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</si>
  <si>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</si>
  <si>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</si>
  <si>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</si>
  <si>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</si>
  <si>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</si>
  <si>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</si>
  <si>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</si>
  <si>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</si>
  <si>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</si>
  <si>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</si>
  <si>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</si>
  <si>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</si>
  <si>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</si>
  <si>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</si>
  <si>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</si>
  <si>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</si>
  <si>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</si>
  <si>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</si>
  <si>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</si>
  <si>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</si>
  <si>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</si>
  <si>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</si>
  <si>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</si>
  <si>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</si>
  <si>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</si>
  <si>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</si>
  <si>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</si>
  <si>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</si>
  <si>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</si>
  <si>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</si>
  <si>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</si>
  <si>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</si>
  <si>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</si>
  <si>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</si>
  <si>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</si>
  <si>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</si>
  <si>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</si>
  <si>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</si>
  <si>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</si>
  <si>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</si>
  <si>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</si>
  <si>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</si>
  <si>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</si>
  <si>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</si>
  <si>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</si>
  <si>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</si>
  <si>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</si>
  <si>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</si>
  <si>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</si>
  <si>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</si>
  <si>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</si>
  <si>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</si>
  <si>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</si>
  <si>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</si>
  <si>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</si>
  <si>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</si>
  <si>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</si>
  <si>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</si>
  <si>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</si>
  <si>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</si>
  <si>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</si>
  <si>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</si>
  <si>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</si>
  <si>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</si>
  <si>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</si>
  <si>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</si>
  <si>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</si>
  <si>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</si>
  <si>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</si>
  <si>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</si>
  <si>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</si>
  <si>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</si>
  <si>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</si>
  <si>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</si>
  <si>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</si>
  <si>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</si>
  <si>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</si>
  <si>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</si>
  <si>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</si>
  <si>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</si>
  <si>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</si>
  <si>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</si>
  <si>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</si>
  <si>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</si>
  <si>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</si>
  <si>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</si>
  <si>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</si>
  <si>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</si>
  <si>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</si>
  <si>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</si>
  <si>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</si>
  <si>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</si>
  <si>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</si>
  <si>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</si>
  <si>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</si>
  <si>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</si>
  <si>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</si>
  <si>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</si>
  <si>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</si>
  <si>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</si>
  <si>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</si>
  <si>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</si>
  <si>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</si>
  <si>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</si>
  <si>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</si>
  <si>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</si>
  <si>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</si>
  <si>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</si>
  <si>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</si>
  <si>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</si>
  <si>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</si>
  <si>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</si>
  <si>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</si>
  <si>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</si>
  <si>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</si>
  <si>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</si>
  <si>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</si>
  <si>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</si>
  <si>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</si>
  <si>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</si>
  <si>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</si>
  <si>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</si>
  <si>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</si>
  <si>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</si>
  <si>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</si>
  <si>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</si>
  <si>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</si>
  <si>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</si>
  <si>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</si>
  <si>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</si>
  <si>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</si>
  <si>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</si>
  <si>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</si>
  <si>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</si>
  <si>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</si>
  <si>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</si>
  <si>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</si>
  <si>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</si>
  <si>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</si>
  <si>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</si>
  <si>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</si>
  <si>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</si>
  <si>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</si>
  <si>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</si>
  <si>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</si>
  <si>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</si>
  <si>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</si>
  <si>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</si>
  <si>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</si>
  <si>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</si>
  <si>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</si>
  <si>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</si>
  <si>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</si>
  <si>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</si>
  <si>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</si>
  <si>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</si>
  <si>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</si>
  <si>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</si>
  <si>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</si>
  <si>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</si>
  <si>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</si>
  <si>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</si>
  <si>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</si>
  <si>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</si>
  <si>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</si>
  <si>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</si>
  <si>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</si>
  <si>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</si>
  <si>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</si>
  <si>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</si>
  <si>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</si>
  <si>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</si>
  <si>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</si>
  <si>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</si>
  <si>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</si>
  <si>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</si>
  <si>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</si>
  <si>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</si>
  <si>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</si>
  <si>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</si>
  <si>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</si>
  <si>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</si>
  <si>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</si>
  <si>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</si>
  <si>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</si>
  <si>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</si>
  <si>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</si>
  <si>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</si>
  <si>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</si>
  <si>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</si>
  <si>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</si>
  <si>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</si>
  <si>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</si>
  <si>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</si>
  <si>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</si>
  <si>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</si>
  <si>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</si>
  <si>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</si>
  <si>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</si>
  <si>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</si>
  <si>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</si>
  <si>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</si>
  <si>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</si>
  <si>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</si>
  <si>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</si>
  <si>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</si>
  <si>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</si>
  <si>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</si>
  <si>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</si>
  <si>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</si>
  <si>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</si>
  <si>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</si>
  <si>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</si>
  <si>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</si>
  <si>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</si>
  <si>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</si>
  <si>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</si>
  <si>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</si>
  <si>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</si>
  <si>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</si>
  <si>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</si>
  <si>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</si>
  <si>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</si>
  <si>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</si>
  <si>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</si>
  <si>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</si>
  <si>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</si>
  <si>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</si>
  <si>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</si>
  <si>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</si>
  <si>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</si>
  <si>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</si>
  <si>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</si>
  <si>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</si>
  <si>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</si>
  <si>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</si>
  <si>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</si>
  <si>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</si>
  <si>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</si>
  <si>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</si>
  <si>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</si>
  <si>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</si>
  <si>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</si>
  <si>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</si>
  <si>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</si>
  <si>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</si>
  <si>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</si>
  <si>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</si>
  <si>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</si>
  <si>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</si>
  <si>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</si>
  <si>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</si>
  <si>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</si>
  <si>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</si>
  <si>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</si>
  <si>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</si>
  <si>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</si>
  <si>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</si>
  <si>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</si>
  <si>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</si>
  <si>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</si>
  <si>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</si>
  <si>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</si>
  <si>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</si>
  <si>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</si>
  <si>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</si>
  <si>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</si>
  <si>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</si>
  <si>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</si>
  <si>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</si>
  <si>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</si>
  <si>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</si>
  <si>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</si>
  <si>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</si>
  <si>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</si>
  <si>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</si>
  <si>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</si>
  <si>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</si>
  <si>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</si>
  <si>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</si>
  <si>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</si>
  <si>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</si>
  <si>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</si>
  <si>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</si>
  <si>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</si>
  <si>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</si>
  <si>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</si>
  <si>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</si>
  <si>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</si>
  <si>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</si>
  <si>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</si>
  <si>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</si>
  <si>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</si>
  <si>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</si>
  <si>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</si>
  <si>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</si>
  <si>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</si>
  <si>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</si>
  <si>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</si>
  <si>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</si>
  <si>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</si>
  <si>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</si>
  <si>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</si>
  <si>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</si>
  <si>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</si>
  <si>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</si>
  <si>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</si>
  <si>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</si>
  <si>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</si>
  <si>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</si>
  <si>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</si>
  <si>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</si>
  <si>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</si>
  <si>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</si>
  <si>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</si>
  <si>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</si>
  <si>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</si>
  <si>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</si>
  <si>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</si>
  <si>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</si>
  <si>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</si>
  <si>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</si>
  <si>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</si>
  <si>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</si>
  <si>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</si>
  <si>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</si>
  <si>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</si>
  <si>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</si>
  <si>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</si>
  <si>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</si>
  <si>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</si>
  <si>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</si>
  <si>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</si>
  <si>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</si>
  <si>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</si>
  <si>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</si>
  <si>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</si>
  <si>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</si>
  <si>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</si>
  <si>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</si>
  <si>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</si>
  <si>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</si>
  <si>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</si>
  <si>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</si>
  <si>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</si>
  <si>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</si>
  <si>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</si>
  <si>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</si>
  <si>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</si>
  <si>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</si>
  <si>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</si>
  <si>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</si>
  <si>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</si>
  <si>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</si>
  <si>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</si>
  <si>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</si>
  <si>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</si>
  <si>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</si>
  <si>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</si>
  <si>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</si>
  <si>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</si>
  <si>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</si>
  <si>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</si>
  <si>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</si>
  <si>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</si>
  <si>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</si>
  <si>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</si>
  <si>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</si>
  <si>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</si>
  <si>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</si>
  <si>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</si>
  <si>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</si>
  <si>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</si>
  <si>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</si>
  <si>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</si>
  <si>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</si>
  <si>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</si>
  <si>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</si>
  <si>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</si>
  <si>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</si>
  <si>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</si>
  <si>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</si>
  <si>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</si>
  <si>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</si>
  <si>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</si>
  <si>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</si>
  <si>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</si>
  <si>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</si>
  <si>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</si>
  <si>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</si>
  <si>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</si>
  <si>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</si>
  <si>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</si>
  <si>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</si>
  <si>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</si>
  <si>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</si>
  <si>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</si>
  <si>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</si>
  <si>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</si>
  <si>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</si>
  <si>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</si>
  <si>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</si>
  <si>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</si>
  <si>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</si>
  <si>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</si>
  <si>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</si>
  <si>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</si>
  <si>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</si>
  <si>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</si>
  <si>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</si>
  <si>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</si>
  <si>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</si>
  <si>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</si>
  <si>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</si>
  <si>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</si>
  <si>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</si>
  <si>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</si>
  <si>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</si>
  <si>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</si>
  <si>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</si>
  <si>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</si>
  <si>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</si>
  <si>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</si>
  <si>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</si>
  <si>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</si>
  <si>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</si>
  <si>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</si>
  <si>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</si>
  <si>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</si>
  <si>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</si>
  <si>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</si>
  <si>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</si>
  <si>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</si>
  <si>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</si>
  <si>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</si>
  <si>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</si>
  <si>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</si>
  <si>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</si>
  <si>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</si>
  <si>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</si>
  <si>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</si>
  <si>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</si>
  <si>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</si>
  <si>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</si>
  <si>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</si>
  <si>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</si>
  <si>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</si>
  <si>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</si>
  <si>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</si>
  <si>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</si>
  <si>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</si>
  <si>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</si>
  <si>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</si>
  <si>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</si>
  <si>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</si>
  <si>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</si>
  <si>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</si>
  <si>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</si>
  <si>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</si>
  <si>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</si>
  <si>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</si>
  <si>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</si>
  <si>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</si>
  <si>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</si>
  <si>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</si>
  <si>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</si>
  <si>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</si>
  <si>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</si>
  <si>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</si>
  <si>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</si>
  <si>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</si>
  <si>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</si>
  <si>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</si>
  <si>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</si>
  <si>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</si>
  <si>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</si>
  <si>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</si>
  <si>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</si>
  <si>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</si>
  <si>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</si>
  <si>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</si>
  <si>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</si>
  <si>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</si>
  <si>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</si>
  <si>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</si>
  <si>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</si>
  <si>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</si>
  <si>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</si>
  <si>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</si>
  <si>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</si>
  <si>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</si>
  <si>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</si>
  <si>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</si>
  <si>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</si>
  <si>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</si>
  <si>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</si>
  <si>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</si>
  <si>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</si>
  <si>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</si>
  <si>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</si>
  <si>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</si>
  <si>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</si>
  <si>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</si>
  <si>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</si>
  <si>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</si>
  <si>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</si>
  <si>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</si>
  <si>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</si>
  <si>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</si>
  <si>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</si>
  <si>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</si>
  <si>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</si>
  <si>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</si>
  <si>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</si>
  <si>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</si>
  <si>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</si>
  <si>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</si>
  <si>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</si>
  <si>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</si>
  <si>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</si>
  <si>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</si>
  <si>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</si>
  <si>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</si>
  <si>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</si>
  <si>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</si>
  <si>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</si>
  <si>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</si>
  <si>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</si>
  <si>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</si>
  <si>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</si>
  <si>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</si>
  <si>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</si>
  <si>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</si>
  <si>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</si>
  <si>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</si>
  <si>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</si>
  <si>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</si>
  <si>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</si>
  <si>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</si>
  <si>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</si>
  <si>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</si>
  <si>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</si>
  <si>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</si>
  <si>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</si>
  <si>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</si>
  <si>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</si>
  <si>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</si>
  <si>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</si>
  <si>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</si>
  <si>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</si>
  <si>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</si>
  <si>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</si>
  <si>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</si>
  <si>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</si>
  <si>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</si>
  <si>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</si>
  <si>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</si>
  <si>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</si>
  <si>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</si>
  <si>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</si>
  <si>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</si>
  <si>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</si>
  <si>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</si>
  <si>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</si>
  <si>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</si>
  <si>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</si>
  <si>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</si>
  <si>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</si>
  <si>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</si>
  <si>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</si>
  <si>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</si>
  <si>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</si>
  <si>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</si>
  <si>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</si>
  <si>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</si>
  <si>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</si>
  <si>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</si>
  <si>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</si>
  <si>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</si>
  <si>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</si>
  <si>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</si>
  <si>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</si>
  <si>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</si>
  <si>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</si>
  <si>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</si>
  <si>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</si>
  <si>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</si>
  <si>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</si>
  <si>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</si>
  <si>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</si>
  <si>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</si>
  <si>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</si>
  <si>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</si>
  <si>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</si>
  <si>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</si>
  <si>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</si>
  <si>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</si>
  <si>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</si>
  <si>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</si>
  <si>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</si>
  <si>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</si>
  <si>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</si>
  <si>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</si>
  <si>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</si>
  <si>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</si>
  <si>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</si>
  <si>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</si>
  <si>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</si>
  <si>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</si>
  <si>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</si>
  <si>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</si>
  <si>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</si>
  <si>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</si>
  <si>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</si>
  <si>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</si>
  <si>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</si>
  <si>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</si>
  <si>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</si>
  <si>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</si>
  <si>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</si>
  <si>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</si>
  <si>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</si>
  <si>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</si>
  <si>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</si>
  <si>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</si>
  <si>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</si>
  <si>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</si>
  <si>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</si>
  <si>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</si>
  <si>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</si>
  <si>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</si>
  <si>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</si>
  <si>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</si>
  <si>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</si>
  <si>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</si>
  <si>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</si>
  <si>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</si>
  <si>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</si>
  <si>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</si>
  <si>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</si>
  <si>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</si>
  <si>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</si>
  <si>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</si>
  <si>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</si>
  <si>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</si>
  <si>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</si>
  <si>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</si>
  <si>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</si>
  <si>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</si>
  <si>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</si>
  <si>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</si>
  <si>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</si>
  <si>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</si>
  <si>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</si>
  <si>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</si>
  <si>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</si>
  <si>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</si>
  <si>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</si>
  <si>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</si>
  <si>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</si>
  <si>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</si>
  <si>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</si>
  <si>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</si>
  <si>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</si>
  <si>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</si>
  <si>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</si>
  <si>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</si>
  <si>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</si>
  <si>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</si>
  <si>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</si>
  <si>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</si>
  <si>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</si>
  <si>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</si>
  <si>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</si>
  <si>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</si>
  <si>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</si>
  <si>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</si>
  <si>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</si>
  <si>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</si>
  <si>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</si>
  <si>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</si>
  <si>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</si>
  <si>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</si>
  <si>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</si>
  <si>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</si>
  <si>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</si>
  <si>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</si>
  <si>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</si>
  <si>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</si>
  <si>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</si>
  <si>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</si>
  <si>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</si>
  <si>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</si>
  <si>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</si>
  <si>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</si>
  <si>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</si>
  <si>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</si>
  <si>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</si>
  <si>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</si>
  <si>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</si>
  <si>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</si>
  <si>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</si>
  <si>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</si>
  <si>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</si>
  <si>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</si>
  <si>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</si>
  <si>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</si>
  <si>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</si>
  <si>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</si>
  <si>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</si>
  <si>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</si>
  <si>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</si>
  <si>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</si>
  <si>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</si>
  <si>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</si>
  <si>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</si>
  <si>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</si>
  <si>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</si>
  <si>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</si>
  <si>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</si>
  <si>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</si>
  <si>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</si>
  <si>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</si>
  <si>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</si>
  <si>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</si>
  <si>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</si>
  <si>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</si>
  <si>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</si>
  <si>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</si>
  <si>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</si>
  <si>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</si>
  <si>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</si>
  <si>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</si>
  <si>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</si>
  <si>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</si>
  <si>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</si>
  <si>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</si>
  <si>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</si>
  <si>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</si>
  <si>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</si>
  <si>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</si>
  <si>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</si>
  <si>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</si>
  <si>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</si>
  <si>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</si>
  <si>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</si>
  <si>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</si>
  <si>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</si>
  <si>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</si>
  <si>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</si>
  <si>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</si>
  <si>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</si>
  <si>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</si>
  <si>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</si>
  <si>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</si>
  <si>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</si>
  <si>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</si>
  <si>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</si>
  <si>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</si>
  <si>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</si>
  <si>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</si>
  <si>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</si>
  <si>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</si>
  <si>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</si>
  <si>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</si>
  <si>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</si>
  <si>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</si>
  <si>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</si>
  <si>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</si>
  <si>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</si>
  <si>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</si>
  <si>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</si>
  <si>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</si>
  <si>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</si>
  <si>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</si>
  <si>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</si>
  <si>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</si>
  <si>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</si>
  <si>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</si>
  <si>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</si>
  <si>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</si>
  <si>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</si>
  <si>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</si>
  <si>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</si>
  <si>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</si>
  <si>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</si>
  <si>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</si>
  <si>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</si>
  <si>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</si>
  <si>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</si>
  <si>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</si>
  <si>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</si>
  <si>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</si>
  <si>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</si>
  <si>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</si>
  <si>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</si>
  <si>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</si>
  <si>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</si>
  <si>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</si>
  <si>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</si>
  <si>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</si>
  <si>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</si>
  <si>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</si>
  <si>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</si>
  <si>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</si>
  <si>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</si>
  <si>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</si>
  <si>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</si>
  <si>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</si>
  <si>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</si>
  <si>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</si>
  <si>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</si>
  <si>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</si>
  <si>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</si>
  <si>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</si>
  <si>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</si>
  <si>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</si>
  <si>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</si>
  <si>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</si>
  <si>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</si>
  <si>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</si>
  <si>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</si>
  <si>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</si>
  <si>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</si>
  <si>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</si>
  <si>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</si>
  <si>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</si>
  <si>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</si>
  <si>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</si>
  <si>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</si>
  <si>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</si>
  <si>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</si>
  <si>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</si>
  <si>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</si>
  <si>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</si>
  <si>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</si>
  <si>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</si>
  <si>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</si>
  <si>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</si>
  <si>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</si>
  <si>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</si>
  <si>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</si>
  <si>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</si>
  <si>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</si>
  <si>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</si>
  <si>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</si>
  <si>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</si>
  <si>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</si>
  <si>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</si>
  <si>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</si>
  <si>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</si>
  <si>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</si>
  <si>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</si>
  <si>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</si>
  <si>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</si>
  <si>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</si>
  <si>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</si>
  <si>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</si>
  <si>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</si>
  <si>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</si>
  <si>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</si>
  <si>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</si>
  <si>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</si>
  <si>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</si>
  <si>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</si>
  <si>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</si>
  <si>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</si>
  <si>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</si>
  <si>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</si>
  <si>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</si>
  <si>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</si>
  <si>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</si>
  <si>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</si>
  <si>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</si>
  <si>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</si>
  <si>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</si>
  <si>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</si>
  <si>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</si>
  <si>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</si>
  <si>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</si>
  <si>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</si>
  <si>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</si>
  <si>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</si>
  <si>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</si>
  <si>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</si>
  <si>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</si>
  <si>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</si>
  <si>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</si>
  <si>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</si>
  <si>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</si>
  <si>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</si>
  <si>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</si>
  <si>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</si>
  <si>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</si>
  <si>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</si>
  <si>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</si>
  <si>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</si>
  <si>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</si>
  <si>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</si>
  <si>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</si>
  <si>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</si>
  <si>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</si>
  <si>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</si>
  <si>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</si>
  <si>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</si>
  <si>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</si>
  <si>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</si>
  <si>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</si>
  <si>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</si>
  <si>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</si>
  <si>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</si>
  <si>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</si>
  <si>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</si>
  <si>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</si>
  <si>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</si>
  <si>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</si>
  <si>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</si>
  <si>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</si>
  <si>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</si>
  <si>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</si>
  <si>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</si>
  <si>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</si>
  <si>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</si>
  <si>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</si>
  <si>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</si>
  <si>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</si>
  <si>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</si>
  <si>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</si>
  <si>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</si>
  <si>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</si>
  <si>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</si>
  <si>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</si>
  <si>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</si>
  <si>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</si>
  <si>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</si>
  <si>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</si>
  <si>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</si>
  <si>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</si>
  <si>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</si>
  <si>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</si>
  <si>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</si>
  <si>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</si>
  <si>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</si>
  <si>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</si>
  <si>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</si>
  <si>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</si>
  <si>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</si>
  <si>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</si>
  <si>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</si>
  <si>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</si>
  <si>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</si>
  <si>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</si>
  <si>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</si>
  <si>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</si>
  <si>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</si>
  <si>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</si>
  <si>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</si>
  <si>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</si>
  <si>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</si>
  <si>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</si>
  <si>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</si>
  <si>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</si>
  <si>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</si>
  <si>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</si>
  <si>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</si>
  <si>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</si>
  <si>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</si>
  <si>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</si>
  <si>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</si>
  <si>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</si>
  <si>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</si>
  <si>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</si>
  <si>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</si>
  <si>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</si>
  <si>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</si>
  <si>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</si>
  <si>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</si>
  <si>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</si>
  <si>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</si>
  <si>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</si>
  <si>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</si>
  <si>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</si>
  <si>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</si>
  <si>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</si>
  <si>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</si>
  <si>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</si>
  <si>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</si>
  <si>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</si>
  <si>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</si>
  <si>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</si>
  <si>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</si>
  <si>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</si>
  <si>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</si>
  <si>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</si>
  <si>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</si>
  <si>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</si>
  <si>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</si>
  <si>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</si>
  <si>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</si>
  <si>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</si>
  <si>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</si>
  <si>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</si>
  <si>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</si>
  <si>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</si>
  <si>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</si>
  <si>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</si>
  <si>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</si>
  <si>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</si>
  <si>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</si>
  <si>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</si>
  <si>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</si>
  <si>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</si>
  <si>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</si>
  <si>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</si>
  <si>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</si>
  <si>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</si>
  <si>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</si>
  <si>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</si>
  <si>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</si>
  <si>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</si>
  <si>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</si>
  <si>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</si>
  <si>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</si>
  <si>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</si>
  <si>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</si>
  <si>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</si>
  <si>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</si>
  <si>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</si>
  <si>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</si>
  <si>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</si>
  <si>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</si>
  <si>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</si>
  <si>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</si>
  <si>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</si>
  <si>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</si>
  <si>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</si>
  <si>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</si>
  <si>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</si>
  <si>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</si>
  <si>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</si>
  <si>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</si>
  <si>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</si>
  <si>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</si>
  <si>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</si>
  <si>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</si>
  <si>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</si>
  <si>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</si>
  <si>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</si>
  <si>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</si>
  <si>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</si>
  <si>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</si>
  <si>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</si>
  <si>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</si>
  <si>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</si>
  <si>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</si>
  <si>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</si>
  <si>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</si>
  <si>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</si>
  <si>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</si>
  <si>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</si>
  <si>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</si>
  <si>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</si>
  <si>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</si>
  <si>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</si>
  <si>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</si>
  <si>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</si>
  <si>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</si>
  <si>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</si>
  <si>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</si>
  <si>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</si>
  <si>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</si>
  <si>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</si>
  <si>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</si>
  <si>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</si>
  <si>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</si>
  <si>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</si>
  <si>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</si>
  <si>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</si>
  <si>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</si>
  <si>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</si>
  <si>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</si>
  <si>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</si>
  <si>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</si>
  <si>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</si>
  <si>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</si>
  <si>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</si>
  <si>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</si>
  <si>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</si>
  <si>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</si>
  <si>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</si>
  <si>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</si>
  <si>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</si>
  <si>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</si>
  <si>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</si>
  <si>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</si>
  <si>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</si>
  <si>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</si>
  <si>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</si>
  <si>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</si>
  <si>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</si>
  <si>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</si>
  <si>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</si>
  <si>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</si>
  <si>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</si>
  <si>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</si>
  <si>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</si>
  <si>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</si>
  <si>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</si>
  <si>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</si>
  <si>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</si>
  <si>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</si>
  <si>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</si>
  <si>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</si>
  <si>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</si>
  <si>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</si>
  <si>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</si>
  <si>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</si>
  <si>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</si>
  <si>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</si>
  <si>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</si>
  <si>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</si>
  <si>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</si>
  <si>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</si>
  <si>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</si>
  <si>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</si>
  <si>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</si>
  <si>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</si>
  <si>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</si>
  <si>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</si>
  <si>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</si>
  <si>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</si>
  <si>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</si>
  <si>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</si>
  <si>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</si>
  <si>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</si>
  <si>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</si>
  <si>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</si>
  <si>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</si>
  <si>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</si>
  <si>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</si>
  <si>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</si>
  <si>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</si>
  <si>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</si>
  <si>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</si>
  <si>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</si>
  <si>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</si>
  <si>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</si>
  <si>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</si>
  <si>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</si>
  <si>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</si>
  <si>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</si>
  <si>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</si>
  <si>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</si>
  <si>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</si>
  <si>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</si>
  <si>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</si>
  <si>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</si>
  <si>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</si>
  <si>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</si>
  <si>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</si>
  <si>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</si>
  <si>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</si>
  <si>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</si>
  <si>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</si>
  <si>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</si>
  <si>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</si>
  <si>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</si>
  <si>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</si>
  <si>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</si>
  <si>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</si>
  <si>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</si>
  <si>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</si>
  <si>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</si>
  <si>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</si>
  <si>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</si>
  <si>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</si>
  <si>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</si>
  <si>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</si>
  <si>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</si>
  <si>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</si>
  <si>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</si>
  <si>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</si>
  <si>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</si>
  <si>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</si>
  <si>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</si>
  <si>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</si>
  <si>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</si>
  <si>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</si>
  <si>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</si>
  <si>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</si>
  <si>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</si>
  <si>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</si>
  <si>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</si>
  <si>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</si>
  <si>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</si>
  <si>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</si>
  <si>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</si>
  <si>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</si>
  <si>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</si>
  <si>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</si>
  <si>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</si>
  <si>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</si>
  <si>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</si>
  <si>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</si>
  <si>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</si>
  <si>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</si>
  <si>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</si>
  <si>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</si>
  <si>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</si>
  <si>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</si>
  <si>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</si>
  <si>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</si>
  <si>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</si>
  <si>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</si>
  <si>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</si>
  <si>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</si>
  <si>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</si>
  <si>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</si>
  <si>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</si>
  <si>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</si>
  <si>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</si>
  <si>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</si>
  <si>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</si>
  <si>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</si>
  <si>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</si>
  <si>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</si>
  <si>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</si>
  <si>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</si>
  <si>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</si>
  <si>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</si>
  <si>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</si>
  <si>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</si>
  <si>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</si>
  <si>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</si>
  <si>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</si>
  <si>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</si>
  <si>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</si>
  <si>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</si>
  <si>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</si>
  <si>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</si>
  <si>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</si>
  <si>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</si>
  <si>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</si>
  <si>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</si>
  <si>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</si>
  <si>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</si>
  <si>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</si>
  <si>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</si>
  <si>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</si>
  <si>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</si>
  <si>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</si>
  <si>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</si>
  <si>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</si>
  <si>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</si>
  <si>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</si>
  <si>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</si>
  <si>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</si>
  <si>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</si>
  <si>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</si>
  <si>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</si>
  <si>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</si>
  <si>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</si>
  <si>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</si>
  <si>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</si>
  <si>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</si>
  <si>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</si>
  <si>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</si>
  <si>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</si>
  <si>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</si>
  <si>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</si>
  <si>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</si>
  <si>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</si>
  <si>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</si>
  <si>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</si>
  <si>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</si>
  <si>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</si>
  <si>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</si>
  <si>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</si>
  <si>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</si>
  <si>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</si>
  <si>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</si>
  <si>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</si>
  <si>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</si>
  <si>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</si>
  <si>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</si>
  <si>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</si>
  <si>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</si>
  <si>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</si>
  <si>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</si>
  <si>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</si>
  <si>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</si>
  <si>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</si>
  <si>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</si>
  <si>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</si>
  <si>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</si>
  <si>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</si>
  <si>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</si>
  <si>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</si>
  <si>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</si>
  <si>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</si>
  <si>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</si>
  <si>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</si>
  <si>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</si>
  <si>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</si>
  <si>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</si>
  <si>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</si>
  <si>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</si>
  <si>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</si>
  <si>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</si>
  <si>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</si>
  <si>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</si>
  <si>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</si>
  <si>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</si>
  <si>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</si>
  <si>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</si>
  <si>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</si>
  <si>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</si>
  <si>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</si>
  <si>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</si>
  <si>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</si>
  <si>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</si>
  <si>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</si>
  <si>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</si>
  <si>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</si>
  <si>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</si>
  <si>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</si>
  <si>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</si>
  <si>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</si>
  <si>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</si>
  <si>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</si>
  <si>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</si>
  <si>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</si>
  <si>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</si>
  <si>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</si>
  <si>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</si>
  <si>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</si>
  <si>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</si>
  <si>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</si>
  <si>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</si>
  <si>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</si>
  <si>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</si>
  <si>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</si>
  <si>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</si>
  <si>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</si>
  <si>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</si>
  <si>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</si>
  <si>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</si>
  <si>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</si>
  <si>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</si>
  <si>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</si>
  <si>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</si>
  <si>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</si>
  <si>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</si>
  <si>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</si>
  <si>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</si>
  <si>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</si>
  <si>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</si>
  <si>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</si>
  <si>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</si>
  <si>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</si>
  <si>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</si>
  <si>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</si>
  <si>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</si>
  <si>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</si>
  <si>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</si>
  <si>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</si>
  <si>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</si>
  <si>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</si>
  <si>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</si>
  <si>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</si>
  <si>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</si>
  <si>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</si>
  <si>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</si>
  <si>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</si>
  <si>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</si>
  <si>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</si>
  <si>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</si>
  <si>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</si>
  <si>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</si>
  <si>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</si>
  <si>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</si>
  <si>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</si>
  <si>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</si>
  <si>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</si>
  <si>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</si>
  <si>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</si>
  <si>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</si>
  <si>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</si>
  <si>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</si>
  <si>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</si>
  <si>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</si>
  <si>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</si>
  <si>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</si>
  <si>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</si>
  <si>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</si>
  <si>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</si>
  <si>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</si>
  <si>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</si>
  <si>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</si>
  <si>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</si>
  <si>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</si>
  <si>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</si>
  <si>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</si>
  <si>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</si>
  <si>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</si>
  <si>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</si>
  <si>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</si>
  <si>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</si>
  <si>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</si>
  <si>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</si>
  <si>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</si>
  <si>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</si>
  <si>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</si>
  <si>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</si>
  <si>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</si>
  <si>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</si>
  <si>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</si>
  <si>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</si>
  <si>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</si>
  <si>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</si>
  <si>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</si>
  <si>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</si>
  <si>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</si>
  <si>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</si>
  <si>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</si>
  <si>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</si>
  <si>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</si>
  <si>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</si>
  <si>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</si>
  <si>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</si>
  <si>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</si>
  <si>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</si>
  <si>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</si>
  <si>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</si>
  <si>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</si>
  <si>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</si>
  <si>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</si>
  <si>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</si>
  <si>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</si>
  <si>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</si>
  <si>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</si>
  <si>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</si>
  <si>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</si>
  <si>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</si>
  <si>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</si>
  <si>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</si>
  <si>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</si>
  <si>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</si>
  <si>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</si>
  <si>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</si>
  <si>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</si>
  <si>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</si>
  <si>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</si>
  <si>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</si>
  <si>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</si>
  <si>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</si>
  <si>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</si>
  <si>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</si>
  <si>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</si>
  <si>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</si>
  <si>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</si>
  <si>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</si>
  <si>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</si>
  <si>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</si>
  <si>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</si>
  <si>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</si>
  <si>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</si>
  <si>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</si>
  <si>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</si>
  <si>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</si>
  <si>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</si>
  <si>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</si>
  <si>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</si>
  <si>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</si>
  <si>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</si>
  <si>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</si>
  <si>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</si>
  <si>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</si>
  <si>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</si>
  <si>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</si>
  <si>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</si>
  <si>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</si>
  <si>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</si>
  <si>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</si>
  <si>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</si>
  <si>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</si>
  <si>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</si>
  <si>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</si>
  <si>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</si>
  <si>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</si>
  <si>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</si>
  <si>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</si>
  <si>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</si>
  <si>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</si>
  <si>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</si>
  <si>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</si>
  <si>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</si>
  <si>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</si>
  <si>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</si>
  <si>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</si>
  <si>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</si>
  <si>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</si>
  <si>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</si>
  <si>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</si>
  <si>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</si>
  <si>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</si>
  <si>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</si>
  <si>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</si>
  <si>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</si>
  <si>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</si>
  <si>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</si>
  <si>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</si>
  <si>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</si>
  <si>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</si>
  <si>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</si>
  <si>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</si>
  <si>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</si>
  <si>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</si>
  <si>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</si>
  <si>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</si>
  <si>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</si>
  <si>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</si>
  <si>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</si>
  <si>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</si>
  <si>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</si>
  <si>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</si>
  <si>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</si>
  <si>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</si>
  <si>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</si>
  <si>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</si>
  <si>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</si>
  <si>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</si>
  <si>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</si>
  <si>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</si>
  <si>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</si>
  <si>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</si>
  <si>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</si>
  <si>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</si>
  <si>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</si>
  <si>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</si>
  <si>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</si>
  <si>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</si>
  <si>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</si>
  <si>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</si>
  <si>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</si>
  <si>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</si>
  <si>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</si>
  <si>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</si>
  <si>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</si>
  <si>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</si>
  <si>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</si>
  <si>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</si>
  <si>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</si>
  <si>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</si>
  <si>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</si>
  <si>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</si>
  <si>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</si>
  <si>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</si>
  <si>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</si>
  <si>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</si>
  <si>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</si>
  <si>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</si>
  <si>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</si>
  <si>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</si>
  <si>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</si>
  <si>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</si>
  <si>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</si>
  <si>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</si>
  <si>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</si>
  <si>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</si>
  <si>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</si>
  <si>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</si>
  <si>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</si>
  <si>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</si>
  <si>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</si>
  <si>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</si>
  <si>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</si>
  <si>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</si>
  <si>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</si>
  <si>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</si>
  <si>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</si>
  <si>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</si>
  <si>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</si>
  <si>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</si>
  <si>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</si>
  <si>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</si>
  <si>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</si>
  <si>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</si>
  <si>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</si>
  <si>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</si>
  <si>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</si>
  <si>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</si>
  <si>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</si>
  <si>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</si>
  <si>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</si>
  <si>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</si>
  <si>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</si>
  <si>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</si>
  <si>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</si>
  <si>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</si>
  <si>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</si>
  <si>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</si>
  <si>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</si>
  <si>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</si>
  <si>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</si>
  <si>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</si>
  <si>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</si>
  <si>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</si>
  <si>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</si>
  <si>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</si>
  <si>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</si>
  <si>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</si>
  <si>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</si>
  <si>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</si>
  <si>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</si>
  <si>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</si>
  <si>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</si>
  <si>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</si>
  <si>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</si>
  <si>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</si>
  <si>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</si>
  <si>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</si>
  <si>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</si>
  <si>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</si>
  <si>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</si>
  <si>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</si>
  <si>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</si>
  <si>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</si>
  <si>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</si>
  <si>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</si>
  <si>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</si>
  <si>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</si>
  <si>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</si>
  <si>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</si>
  <si>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</si>
  <si>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</si>
  <si>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</si>
  <si>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</si>
  <si>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</si>
  <si>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</si>
  <si>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</si>
  <si>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</si>
  <si>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</si>
  <si>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</si>
  <si>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</si>
  <si>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</si>
  <si>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</si>
  <si>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</si>
  <si>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</si>
  <si>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</si>
  <si>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</si>
  <si>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</si>
  <si>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</si>
  <si>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</si>
  <si>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</si>
  <si>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</si>
  <si>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</si>
  <si>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</si>
  <si>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</si>
  <si>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</si>
  <si>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</si>
  <si>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</si>
  <si>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</si>
  <si>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</si>
  <si>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</si>
  <si>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</si>
  <si>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</si>
  <si>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</si>
  <si>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</si>
  <si>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</si>
  <si>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</si>
  <si>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</si>
  <si>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</si>
  <si>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</si>
  <si>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</si>
  <si>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</si>
  <si>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</si>
  <si>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</si>
  <si>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</si>
  <si>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</si>
  <si>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</si>
  <si>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</si>
  <si>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</si>
  <si>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</si>
  <si>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</si>
  <si>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</si>
  <si>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</si>
  <si>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</si>
  <si>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</si>
  <si>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</si>
  <si>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</si>
  <si>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</si>
  <si>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</si>
  <si>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</si>
  <si>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</si>
  <si>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</si>
  <si>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</si>
  <si>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</si>
  <si>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</si>
  <si>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</si>
  <si>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</si>
  <si>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</si>
  <si>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</si>
  <si>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</si>
  <si>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</si>
  <si>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</si>
  <si>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</si>
  <si>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</si>
  <si>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</si>
  <si>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</si>
  <si>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</si>
  <si>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</si>
  <si>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</si>
  <si>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</si>
  <si>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</si>
  <si>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</si>
  <si>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</si>
  <si>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</si>
  <si>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</si>
  <si>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</si>
  <si>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</si>
  <si>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</si>
  <si>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</si>
  <si>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</si>
  <si>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</si>
  <si>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</si>
  <si>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</si>
  <si>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</si>
  <si>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</si>
  <si>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</si>
  <si>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</si>
  <si>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</si>
  <si>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</si>
  <si>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</si>
  <si>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</si>
  <si>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</si>
  <si>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</si>
  <si>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</si>
  <si>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</si>
  <si>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</si>
  <si>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</si>
  <si>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</si>
  <si>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</si>
  <si>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</si>
  <si>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</si>
  <si>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</si>
  <si>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</si>
  <si>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</si>
  <si>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</si>
  <si>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</si>
  <si>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</si>
  <si>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</si>
  <si>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</si>
  <si>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</si>
  <si>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</si>
  <si>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</si>
  <si>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</si>
  <si>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</si>
  <si>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</si>
  <si>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</si>
  <si>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</si>
  <si>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</si>
  <si>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</si>
  <si>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</si>
  <si>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</si>
  <si>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</si>
  <si>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</si>
  <si>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</si>
  <si>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</si>
  <si>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</si>
  <si>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</si>
  <si>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</si>
  <si>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</si>
  <si>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</si>
  <si>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</si>
  <si>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</si>
  <si>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</si>
  <si>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</si>
  <si>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</si>
  <si>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</si>
  <si>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</si>
  <si>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</si>
  <si>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</si>
  <si>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</si>
  <si>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</si>
  <si>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</si>
  <si>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</si>
  <si>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</si>
  <si>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</si>
  <si>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</si>
  <si>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</si>
  <si>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</si>
  <si>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</si>
  <si>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</si>
  <si>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</si>
  <si>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</si>
  <si>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</si>
  <si>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</si>
  <si>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</si>
  <si>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</si>
  <si>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</si>
  <si>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</si>
  <si>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</si>
  <si>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</si>
  <si>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</si>
  <si>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</si>
  <si>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</si>
  <si>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</si>
  <si>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</si>
  <si>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</si>
  <si>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</si>
  <si>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</si>
  <si>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</si>
  <si>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</si>
  <si>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</si>
  <si>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</si>
  <si>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</si>
  <si>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</si>
  <si>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</si>
  <si>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</si>
  <si>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</si>
  <si>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</si>
  <si>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</si>
  <si>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</si>
  <si>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</si>
  <si>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</si>
  <si>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</si>
  <si>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</si>
  <si>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</si>
  <si>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</si>
  <si>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</si>
  <si>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</si>
  <si>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</si>
  <si>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</si>
  <si>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</si>
  <si>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</si>
  <si>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</si>
  <si>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</si>
  <si>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</si>
  <si>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</si>
  <si>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</si>
  <si>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</si>
  <si>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</si>
  <si>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</si>
  <si>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</si>
  <si>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</si>
  <si>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</si>
  <si>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</si>
  <si>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</si>
  <si>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</si>
  <si>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</si>
  <si>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</si>
  <si>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</si>
  <si>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</si>
  <si>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</si>
  <si>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</si>
  <si>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</si>
  <si>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</si>
  <si>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</si>
  <si>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</si>
  <si>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</si>
  <si>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</si>
  <si>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</si>
  <si>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</si>
  <si>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</si>
  <si>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</si>
  <si>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</si>
  <si>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</si>
  <si>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</si>
  <si>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</si>
  <si>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</si>
  <si>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</si>
  <si>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</si>
  <si>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</si>
  <si>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</si>
  <si>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</si>
  <si>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</si>
  <si>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</si>
  <si>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</si>
  <si>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</si>
  <si>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</si>
  <si>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</si>
  <si>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</si>
  <si>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</si>
  <si>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</si>
  <si>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</si>
  <si>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</si>
  <si>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</si>
  <si>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</si>
  <si>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</si>
  <si>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</si>
  <si>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</si>
  <si>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</si>
  <si>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</si>
  <si>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</si>
  <si>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</si>
  <si>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</si>
  <si>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</si>
  <si>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</si>
  <si>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</si>
  <si>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</si>
  <si>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</si>
  <si>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</si>
  <si>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</si>
  <si>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</si>
  <si>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</si>
  <si>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</si>
  <si>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</si>
  <si>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</si>
  <si>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</si>
  <si>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</si>
  <si>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</si>
  <si>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</si>
  <si>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</si>
  <si>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</si>
  <si>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</si>
  <si>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</si>
  <si>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</si>
  <si>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</si>
  <si>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</si>
  <si>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</si>
  <si>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</si>
  <si>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</si>
  <si>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</si>
  <si>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</si>
  <si>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</si>
  <si>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</si>
  <si>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</si>
  <si>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</si>
  <si>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</si>
  <si>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</si>
  <si>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</si>
  <si>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</si>
  <si>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</si>
  <si>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</si>
  <si>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</si>
  <si>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</si>
  <si>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</si>
  <si>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</si>
  <si>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</si>
  <si>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</si>
  <si>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</si>
  <si>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</si>
  <si>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</si>
  <si>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</si>
  <si>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</si>
  <si>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</si>
  <si>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</si>
  <si>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</si>
  <si>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</si>
  <si>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</si>
  <si>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</si>
  <si>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</si>
  <si>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</si>
  <si>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</si>
  <si>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</si>
  <si>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</si>
  <si>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</si>
  <si>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</si>
  <si>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</si>
  <si>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</si>
  <si>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</si>
  <si>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</si>
  <si>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</si>
  <si>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</si>
  <si>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</si>
  <si>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</si>
  <si>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</si>
  <si>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</si>
  <si>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</si>
  <si>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</si>
  <si>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</si>
  <si>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</si>
  <si>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</si>
  <si>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</si>
  <si>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</si>
  <si>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</si>
  <si>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</si>
  <si>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</si>
  <si>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</si>
  <si>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</si>
  <si>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</si>
  <si>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</si>
  <si>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</si>
  <si>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</si>
  <si>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</si>
  <si>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</si>
  <si>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</si>
  <si>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</si>
  <si>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</si>
  <si>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</si>
  <si>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</si>
  <si>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</si>
  <si>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</si>
  <si>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</si>
  <si>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</si>
  <si>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</si>
  <si>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</si>
  <si>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</si>
  <si>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</si>
  <si>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</si>
  <si>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</si>
  <si>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</si>
  <si>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</si>
  <si>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</si>
  <si>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</si>
  <si>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</si>
  <si>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</si>
  <si>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</si>
  <si>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</si>
  <si>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</si>
  <si>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</si>
  <si>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</si>
  <si>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</si>
  <si>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</si>
  <si>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</si>
  <si>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</si>
  <si>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</si>
  <si>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</si>
  <si>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</si>
  <si>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</si>
  <si>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</si>
  <si>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</si>
  <si>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</si>
  <si>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</si>
  <si>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</si>
  <si>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</si>
  <si>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</si>
  <si>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</si>
  <si>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</si>
  <si>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</si>
  <si>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</si>
  <si>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</si>
  <si>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</si>
  <si>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</si>
  <si>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</si>
  <si>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</si>
  <si>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</si>
  <si>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</si>
  <si>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</si>
  <si>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</si>
  <si>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</si>
  <si>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</si>
  <si>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</si>
  <si>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</si>
  <si>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</si>
  <si>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</si>
  <si>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</si>
  <si>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</si>
  <si>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</si>
  <si>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</si>
  <si>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</si>
  <si>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</si>
  <si>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</si>
  <si>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</si>
  <si>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</si>
  <si>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</si>
  <si>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</si>
  <si>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</si>
  <si>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</si>
  <si>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</si>
  <si>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</si>
  <si>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</si>
  <si>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</si>
  <si>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</si>
  <si>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</si>
  <si>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</si>
  <si>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</si>
  <si>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</si>
  <si>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</si>
  <si>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</si>
  <si>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</si>
  <si>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</si>
  <si>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</si>
  <si>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</si>
  <si>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</si>
  <si>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</si>
  <si>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</si>
  <si>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</si>
  <si>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</si>
  <si>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</si>
  <si>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</si>
  <si>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</si>
  <si>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</si>
  <si>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</si>
  <si>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</si>
  <si>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</si>
  <si>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</si>
  <si>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</si>
  <si>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</si>
  <si>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</si>
  <si>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</si>
  <si>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</si>
  <si>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</si>
  <si>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</si>
  <si>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</si>
  <si>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</si>
  <si>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</si>
  <si>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</si>
  <si>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</si>
  <si>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</si>
  <si>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</si>
  <si>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</si>
  <si>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</si>
  <si>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</si>
  <si>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</si>
  <si>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</si>
  <si>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</si>
  <si>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</si>
  <si>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</si>
  <si>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</si>
  <si>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</si>
  <si>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</si>
  <si>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</si>
  <si>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</si>
  <si>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</si>
  <si>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</si>
  <si>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</si>
  <si>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</si>
  <si>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</si>
  <si>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</si>
  <si>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</si>
  <si>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</si>
  <si>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</si>
  <si>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</si>
  <si>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</si>
  <si>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</si>
  <si>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</si>
  <si>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</si>
  <si>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</si>
  <si>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</si>
  <si>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</si>
  <si>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</si>
  <si>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</si>
  <si>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</si>
  <si>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</si>
  <si>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</si>
  <si>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</si>
  <si>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</si>
  <si>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</si>
  <si>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</si>
  <si>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</si>
  <si>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</si>
  <si>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</si>
  <si>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</si>
  <si>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</si>
  <si>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</si>
  <si>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</si>
  <si>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</si>
  <si>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</si>
  <si>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</si>
  <si>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</si>
  <si>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</si>
  <si>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</si>
  <si>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</si>
  <si>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</si>
  <si>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</si>
  <si>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</si>
  <si>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</si>
  <si>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</si>
  <si>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</si>
  <si>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</si>
  <si>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</si>
  <si>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</si>
  <si>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</si>
  <si>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</si>
  <si>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</si>
  <si>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</si>
  <si>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</si>
  <si>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</si>
  <si>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</si>
  <si>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</si>
  <si>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</si>
  <si>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</si>
  <si>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</si>
  <si>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</si>
  <si>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</si>
  <si>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</si>
  <si>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</si>
  <si>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</si>
  <si>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</si>
  <si>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</si>
  <si>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</si>
  <si>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</si>
  <si>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</si>
  <si>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</si>
  <si>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</si>
  <si>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</si>
  <si>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</si>
  <si>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</si>
  <si>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</si>
  <si>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</si>
  <si>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</si>
  <si>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</si>
  <si>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</si>
  <si>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</si>
  <si>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</si>
  <si>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</si>
  <si>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</si>
  <si>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</si>
  <si>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</si>
  <si>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</si>
  <si>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</si>
  <si>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</si>
  <si>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</si>
  <si>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</si>
  <si>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</si>
  <si>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</si>
  <si>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</si>
  <si>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</si>
  <si>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</si>
  <si>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</si>
  <si>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</si>
  <si>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</si>
  <si>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</si>
  <si>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</si>
  <si>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</si>
  <si>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</si>
  <si>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</si>
  <si>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</si>
  <si>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</si>
  <si>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</si>
  <si>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</si>
  <si>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</si>
  <si>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</si>
  <si>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</si>
  <si>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</si>
  <si>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</si>
  <si>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</si>
  <si>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</si>
  <si>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</si>
  <si>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</si>
  <si>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</si>
  <si>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</si>
  <si>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</si>
  <si>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</si>
  <si>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</si>
  <si>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</si>
  <si>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</si>
  <si>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</si>
  <si>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</si>
  <si>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</si>
  <si>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</si>
  <si>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</si>
  <si>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</si>
  <si>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</si>
  <si>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</si>
  <si>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</si>
  <si>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</si>
  <si>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</si>
  <si>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</si>
  <si>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</si>
  <si>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</si>
  <si>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</si>
  <si>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</si>
  <si>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</si>
  <si>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</si>
  <si>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</si>
  <si>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</si>
  <si>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</si>
  <si>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</si>
  <si>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</si>
  <si>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</si>
  <si>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</si>
  <si>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</si>
  <si>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</si>
  <si>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</si>
  <si>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</si>
  <si>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</si>
  <si>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</si>
  <si>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</si>
  <si>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</si>
  <si>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</si>
  <si>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</si>
  <si>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</si>
  <si>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</si>
  <si>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</si>
  <si>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</si>
  <si>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</si>
  <si>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</si>
  <si>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</si>
  <si>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</si>
  <si>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</si>
  <si>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</si>
  <si>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</si>
  <si>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</si>
  <si>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</si>
  <si>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</si>
  <si>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</si>
  <si>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</si>
  <si>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</si>
  <si>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</si>
  <si>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</si>
  <si>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</si>
  <si>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</si>
  <si>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</si>
  <si>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</si>
  <si>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</si>
  <si>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</si>
  <si>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</si>
  <si>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</si>
  <si>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</si>
  <si>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</si>
  <si>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</si>
  <si>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</si>
  <si>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</si>
  <si>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</si>
  <si>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</si>
  <si>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</si>
  <si>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</si>
  <si>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</si>
  <si>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</si>
  <si>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</si>
  <si>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</si>
  <si>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</si>
  <si>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</si>
  <si>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</si>
  <si>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</si>
  <si>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</si>
  <si>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</si>
  <si>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</si>
  <si>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</si>
  <si>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</si>
  <si>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</si>
  <si>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</si>
  <si>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</si>
  <si>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</si>
  <si>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</si>
  <si>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</si>
  <si>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</si>
  <si>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</si>
  <si>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</si>
  <si>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</si>
  <si>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</si>
  <si>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</si>
  <si>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</si>
  <si>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</si>
  <si>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</si>
  <si>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</si>
  <si>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</si>
  <si>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</si>
  <si>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</si>
  <si>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</si>
  <si>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</si>
  <si>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</si>
  <si>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</si>
  <si>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</si>
  <si>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</si>
  <si>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</si>
  <si>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</si>
  <si>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</si>
  <si>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</si>
  <si>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</si>
  <si>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</si>
  <si>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</si>
  <si>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</si>
  <si>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</si>
  <si>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</si>
  <si>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</si>
  <si>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</si>
  <si>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</si>
  <si>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</si>
  <si>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</si>
  <si>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</si>
  <si>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</si>
  <si>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</si>
  <si>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</si>
  <si>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</si>
  <si>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</si>
  <si>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</si>
  <si>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</si>
  <si>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</si>
  <si>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</si>
  <si>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</si>
  <si>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</si>
  <si>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</si>
  <si>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</si>
  <si>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</si>
  <si>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</si>
  <si>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</si>
  <si>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</si>
  <si>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</si>
  <si>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</si>
  <si>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</si>
  <si>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</si>
  <si>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</si>
  <si>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</si>
  <si>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</si>
  <si>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</si>
  <si>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</si>
  <si>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</si>
  <si>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</si>
  <si>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</si>
  <si>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</si>
  <si>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</si>
  <si>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</si>
  <si>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</si>
  <si>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</si>
  <si>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</si>
  <si>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</si>
  <si>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</si>
  <si>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</si>
  <si>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</si>
  <si>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</si>
  <si>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</si>
  <si>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</si>
  <si>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</si>
  <si>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</si>
  <si>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</si>
  <si>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</si>
  <si>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</si>
  <si>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</si>
  <si>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</si>
  <si>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</si>
  <si>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</si>
  <si>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</si>
  <si>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</si>
  <si>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</si>
  <si>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</si>
  <si>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</si>
  <si>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</si>
  <si>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</si>
  <si>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</si>
  <si>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</si>
  <si>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</si>
  <si>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</si>
  <si>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</si>
  <si>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</si>
  <si>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</si>
  <si>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</si>
  <si>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</si>
  <si>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</si>
  <si>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</si>
  <si>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</si>
  <si>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</si>
  <si>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</si>
  <si>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</si>
  <si>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</si>
  <si>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</si>
  <si>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</si>
  <si>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</si>
  <si>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</si>
  <si>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</si>
  <si>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</si>
  <si>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</si>
  <si>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</si>
  <si>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</si>
  <si>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</si>
  <si>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</si>
  <si>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</si>
  <si>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</si>
  <si>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</si>
  <si>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</si>
  <si>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</si>
  <si>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</si>
  <si>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</si>
  <si>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</si>
  <si>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</si>
  <si>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</si>
  <si>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</si>
  <si>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</si>
  <si>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</si>
  <si>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</si>
  <si>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</si>
  <si>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</si>
  <si>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</si>
  <si>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</si>
  <si>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</si>
  <si>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</si>
  <si>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</si>
  <si>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</si>
  <si>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</si>
  <si>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</si>
  <si>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</si>
  <si>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</si>
  <si>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</si>
  <si>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</si>
  <si>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</si>
  <si>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</si>
  <si>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</si>
  <si>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</si>
  <si>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</si>
  <si>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</si>
  <si>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</si>
  <si>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</si>
  <si>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</si>
  <si>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</si>
  <si>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</si>
  <si>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</si>
  <si>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</si>
  <si>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</si>
  <si>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</si>
  <si>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</si>
  <si>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</si>
  <si>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</si>
  <si>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</si>
  <si>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</si>
  <si>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</si>
  <si>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</si>
  <si>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</si>
  <si>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</si>
  <si>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</si>
  <si>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</si>
  <si>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</si>
  <si>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</si>
  <si>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</si>
  <si>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</si>
  <si>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</si>
  <si>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</si>
  <si>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</si>
  <si>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</si>
  <si>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</si>
  <si>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</si>
  <si>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</si>
  <si>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</si>
  <si>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</si>
  <si>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</si>
  <si>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</si>
  <si>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</si>
  <si>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</si>
  <si>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</si>
  <si>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</si>
  <si>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</si>
  <si>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</si>
  <si>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</si>
  <si>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</si>
  <si>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</si>
  <si>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</si>
  <si>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</si>
  <si>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</si>
  <si>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</si>
  <si>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</si>
  <si>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</si>
  <si>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</si>
  <si>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</si>
  <si>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</si>
  <si>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</si>
  <si>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</si>
  <si>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</si>
  <si>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</si>
  <si>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</si>
  <si>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</si>
  <si>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</si>
  <si>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</si>
  <si>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</si>
  <si>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</si>
  <si>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</si>
  <si>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</si>
  <si>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</si>
  <si>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</si>
  <si>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</si>
  <si>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</si>
  <si>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</si>
  <si>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</si>
  <si>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</si>
  <si>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</si>
  <si>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</si>
  <si>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</si>
  <si>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</si>
  <si>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</si>
  <si>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</si>
  <si>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</si>
  <si>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</si>
  <si>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</si>
  <si>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</si>
  <si>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</si>
  <si>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</si>
  <si>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</si>
  <si>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</si>
  <si>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</si>
  <si>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</si>
  <si>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</si>
  <si>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</si>
  <si>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</si>
  <si>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</si>
  <si>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</si>
  <si>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</si>
  <si>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</si>
  <si>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</si>
  <si>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</si>
  <si>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</si>
  <si>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</si>
  <si>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</si>
  <si>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</si>
  <si>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</si>
  <si>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</si>
  <si>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</si>
  <si>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</si>
  <si>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</si>
  <si>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</si>
  <si>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</si>
  <si>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</si>
  <si>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</si>
  <si>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</si>
  <si>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</si>
  <si>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</si>
  <si>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</si>
  <si>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</si>
  <si>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</si>
  <si>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</si>
  <si>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</si>
  <si>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</si>
  <si>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</si>
  <si>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</si>
  <si>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</si>
  <si>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</si>
  <si>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</si>
  <si>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</si>
  <si>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</si>
  <si>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</si>
  <si>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</si>
  <si>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</si>
  <si>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</si>
  <si>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</si>
  <si>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</si>
  <si>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</si>
  <si>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</si>
  <si>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</si>
  <si>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</si>
  <si>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</si>
  <si>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</si>
  <si>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</si>
  <si>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</si>
  <si>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</si>
  <si>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</si>
  <si>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</si>
  <si>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</si>
  <si>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</si>
  <si>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</si>
  <si>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</si>
  <si>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</si>
  <si>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</si>
  <si>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</si>
  <si>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</si>
  <si>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</si>
  <si>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</si>
  <si>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</si>
  <si>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</si>
  <si>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</si>
  <si>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</si>
  <si>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</si>
  <si>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</si>
  <si>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</si>
  <si>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</si>
  <si>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</si>
  <si>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</si>
  <si>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</si>
  <si>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</si>
  <si>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</si>
  <si>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</si>
  <si>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</si>
  <si>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</si>
  <si>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</si>
  <si>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</si>
  <si>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</si>
  <si>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</si>
  <si>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</si>
  <si>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</si>
  <si>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</si>
  <si>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</si>
  <si>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</si>
  <si>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</si>
  <si>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</si>
  <si>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</si>
  <si>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</si>
  <si>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</si>
  <si>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</si>
  <si>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</si>
  <si>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</si>
  <si>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</si>
  <si>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</si>
  <si>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</si>
  <si>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</si>
  <si>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</si>
  <si>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</si>
  <si>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</si>
  <si>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</si>
  <si>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</si>
  <si>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</si>
  <si>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</si>
  <si>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</si>
  <si>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</si>
  <si>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</si>
  <si>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</si>
  <si>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</si>
  <si>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</si>
  <si>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</si>
  <si>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</si>
  <si>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</si>
  <si>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</si>
  <si>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</si>
  <si>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</si>
  <si>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</si>
  <si>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</si>
  <si>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</si>
  <si>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</si>
  <si>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</si>
  <si>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</si>
  <si>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</si>
  <si>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</si>
  <si>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</si>
  <si>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</si>
  <si>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</si>
  <si>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</si>
  <si>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</si>
  <si>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</si>
  <si>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</si>
  <si>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</si>
  <si>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</si>
  <si>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</si>
  <si>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</si>
  <si>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</si>
  <si>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</si>
  <si>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</si>
  <si>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</si>
  <si>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</si>
  <si>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</si>
  <si>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</si>
  <si>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</si>
  <si>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</si>
  <si>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</si>
  <si>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</si>
  <si>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</si>
  <si>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</si>
  <si>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</si>
  <si>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</si>
  <si>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</si>
  <si>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</si>
  <si>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</si>
  <si>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</si>
  <si>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</si>
  <si>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</si>
  <si>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</si>
  <si>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</si>
  <si>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</si>
  <si>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</si>
  <si>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</si>
  <si>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</si>
  <si>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</si>
  <si>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</si>
  <si>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</si>
  <si>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</si>
  <si>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</si>
  <si>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</si>
  <si>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</si>
  <si>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</si>
  <si>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</si>
  <si>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</si>
  <si>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</si>
  <si>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</si>
  <si>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</si>
  <si>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</si>
  <si>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</si>
  <si>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</si>
  <si>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</si>
  <si>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</si>
  <si>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</si>
  <si>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</si>
  <si>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</si>
  <si>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</si>
  <si>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</si>
  <si>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</si>
  <si>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</si>
  <si>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</si>
  <si>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</si>
  <si>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</si>
  <si>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</si>
  <si>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</si>
  <si>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</si>
  <si>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</si>
  <si>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</si>
  <si>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</si>
  <si>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</si>
  <si>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</si>
  <si>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</si>
  <si>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</si>
  <si>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</si>
  <si>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</si>
  <si>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</si>
  <si>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</si>
  <si>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</si>
  <si>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</si>
  <si>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</si>
  <si>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</si>
  <si>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</si>
  <si>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</si>
  <si>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</si>
  <si>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</si>
  <si>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</si>
  <si>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</si>
  <si>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</si>
  <si>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</si>
  <si>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</si>
  <si>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</si>
  <si>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</si>
  <si>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</si>
  <si>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</si>
  <si>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</si>
  <si>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</si>
  <si>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</si>
  <si>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</si>
  <si>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</si>
  <si>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</si>
  <si>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</si>
  <si>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</si>
  <si>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</si>
  <si>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</si>
  <si>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</si>
  <si>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</si>
  <si>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</si>
  <si>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</si>
  <si>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</si>
  <si>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</si>
  <si>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</si>
  <si>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</si>
  <si>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</si>
  <si>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</si>
  <si>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</si>
  <si>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</si>
  <si>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</si>
  <si>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</si>
  <si>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</si>
  <si>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</si>
  <si>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</si>
  <si>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</si>
  <si>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</si>
  <si>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</si>
  <si>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</si>
  <si>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</si>
  <si>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</si>
  <si>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</si>
  <si>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</si>
  <si>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</si>
  <si>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</si>
  <si>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</si>
  <si>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</si>
  <si>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</si>
  <si>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</si>
  <si>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</si>
  <si>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</si>
  <si>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</si>
  <si>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</si>
  <si>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</si>
  <si>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</si>
  <si>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</si>
  <si>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</si>
  <si>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</si>
  <si>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</si>
  <si>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</si>
  <si>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</si>
  <si>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</si>
  <si>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</si>
  <si>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</si>
  <si>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</si>
  <si>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</si>
  <si>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</si>
  <si>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</si>
  <si>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</si>
  <si>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</si>
  <si>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</si>
  <si>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</si>
  <si>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</si>
  <si>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</si>
  <si>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</si>
  <si>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</si>
  <si>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</si>
  <si>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</si>
  <si>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</si>
  <si>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</si>
  <si>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</si>
  <si>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</si>
  <si>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</si>
  <si>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</si>
  <si>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</si>
  <si>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</si>
  <si>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</si>
  <si>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</si>
  <si>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</si>
  <si>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</si>
  <si>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</si>
  <si>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</si>
  <si>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</si>
  <si>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</si>
  <si>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</si>
  <si>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</si>
  <si>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</si>
  <si>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</si>
  <si>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</si>
  <si>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</si>
  <si>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</si>
  <si>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</si>
  <si>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</si>
  <si>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</si>
  <si>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</si>
  <si>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</si>
  <si>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</si>
  <si>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</si>
  <si>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</si>
  <si>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</si>
  <si>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</si>
  <si>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</si>
  <si>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</si>
  <si>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</si>
  <si>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</si>
  <si>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</si>
  <si>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</si>
  <si>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</si>
  <si>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</si>
  <si>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</si>
  <si>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</si>
  <si>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</si>
  <si>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</si>
  <si>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</si>
  <si>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</si>
  <si>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</si>
  <si>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</si>
  <si>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</si>
  <si>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</si>
  <si>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</si>
  <si>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</si>
  <si>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</si>
  <si>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</si>
  <si>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</si>
  <si>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</si>
  <si>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</si>
  <si>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</si>
  <si>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</si>
  <si>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</si>
  <si>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</si>
  <si>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</si>
  <si>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</si>
  <si>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</si>
  <si>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</si>
  <si>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</si>
  <si>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</si>
  <si>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</si>
  <si>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</si>
  <si>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</si>
  <si>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</si>
  <si>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</si>
  <si>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</si>
  <si>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</si>
  <si>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</si>
  <si>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</si>
  <si>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</si>
  <si>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</si>
  <si>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</si>
  <si>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</si>
  <si>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</si>
  <si>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</si>
  <si>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</si>
  <si>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</si>
  <si>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</si>
  <si>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</si>
  <si>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</si>
  <si>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</si>
  <si>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</si>
  <si>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</si>
  <si>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</si>
  <si>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</si>
  <si>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</si>
  <si>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</si>
  <si>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</si>
  <si>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</si>
  <si>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</si>
  <si>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</si>
  <si>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</si>
  <si>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</si>
  <si>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</si>
  <si>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</si>
  <si>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</si>
  <si>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</si>
  <si>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</si>
  <si>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</si>
  <si>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</si>
  <si>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</si>
  <si>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</si>
  <si>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</si>
  <si>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</si>
  <si>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</si>
  <si>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</si>
  <si>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</si>
  <si>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</si>
  <si>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</si>
  <si>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</si>
  <si>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</si>
  <si>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</si>
  <si>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</si>
  <si>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</si>
  <si>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</si>
  <si>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</si>
  <si>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</si>
  <si>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</si>
  <si>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</si>
  <si>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</si>
  <si>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</si>
  <si>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</si>
  <si>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</si>
  <si>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</si>
  <si>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</si>
  <si>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</si>
  <si>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</si>
  <si>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</si>
  <si>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</si>
  <si>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</si>
  <si>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</si>
  <si>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</si>
  <si>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</si>
  <si>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</si>
  <si>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</si>
  <si>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</si>
  <si>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</si>
  <si>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</si>
  <si>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</si>
  <si>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</si>
  <si>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</si>
  <si>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</si>
  <si>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</si>
  <si>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</si>
  <si>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</si>
  <si>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</si>
  <si>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</si>
  <si>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</si>
  <si>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</si>
  <si>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</si>
  <si>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</si>
  <si>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</si>
  <si>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</si>
  <si>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</si>
  <si>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</si>
  <si>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</si>
  <si>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</si>
  <si>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</si>
  <si>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</si>
  <si>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</si>
  <si>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</si>
  <si>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</si>
  <si>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</si>
  <si>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</si>
  <si>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</si>
  <si>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</si>
  <si>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</si>
  <si>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</si>
  <si>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</si>
  <si>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</si>
  <si>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</si>
  <si>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</si>
  <si>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</si>
  <si>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</si>
  <si>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</si>
  <si>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</si>
  <si>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</si>
  <si>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</si>
  <si>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</si>
  <si>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</si>
  <si>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</si>
  <si>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</si>
  <si>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</si>
  <si>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</si>
  <si>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</si>
  <si>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</si>
  <si>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</si>
  <si>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</si>
  <si>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</si>
  <si>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</si>
  <si>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</si>
  <si>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</si>
  <si>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</si>
  <si>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</si>
  <si>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</si>
  <si>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</si>
  <si>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</si>
  <si>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</si>
  <si>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</si>
  <si>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</si>
  <si>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</si>
  <si>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</si>
  <si>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</si>
  <si>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</si>
  <si>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</si>
  <si>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</si>
  <si>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</si>
  <si>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</si>
  <si>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</si>
  <si>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</si>
  <si>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</si>
  <si>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</si>
  <si>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</si>
  <si>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</si>
  <si>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</si>
  <si>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</si>
  <si>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</si>
  <si>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</si>
  <si>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</si>
  <si>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</si>
  <si>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</si>
  <si>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</si>
  <si>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</si>
  <si>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</si>
  <si>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</si>
  <si>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</si>
  <si>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</si>
  <si>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</si>
  <si>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</si>
  <si>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</si>
  <si>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</si>
  <si>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</si>
  <si>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</si>
  <si>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</si>
  <si>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</si>
  <si>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</si>
  <si>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</si>
  <si>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</si>
  <si>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</si>
  <si>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</si>
  <si>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</si>
  <si>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</si>
  <si>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</si>
  <si>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</si>
  <si>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</si>
  <si>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</si>
  <si>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</si>
  <si>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</si>
  <si>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</si>
  <si>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</si>
  <si>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</si>
  <si>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</si>
  <si>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</si>
  <si>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</si>
  <si>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</si>
  <si>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</si>
  <si>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</si>
  <si>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</si>
  <si>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</si>
  <si>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</si>
  <si>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</si>
  <si>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</si>
  <si>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</si>
  <si>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</si>
  <si>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</si>
  <si>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</si>
  <si>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</si>
  <si>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</si>
  <si>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</si>
  <si>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</si>
  <si>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</si>
  <si>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</si>
  <si>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</si>
  <si>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</si>
  <si>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</si>
  <si>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</si>
  <si>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</si>
  <si>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</si>
  <si>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</si>
  <si>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</si>
  <si>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</si>
  <si>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</si>
  <si>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</si>
  <si>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</si>
  <si>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</si>
  <si>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</si>
  <si>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</si>
  <si>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</si>
  <si>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</si>
  <si>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</si>
  <si>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</si>
  <si>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</si>
  <si>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</si>
  <si>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</si>
  <si>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</si>
  <si>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</si>
  <si>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</si>
  <si>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</si>
  <si>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</si>
  <si>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</si>
  <si>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</si>
  <si>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</si>
  <si>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</si>
  <si>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</si>
  <si>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</si>
  <si>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</si>
  <si>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</si>
  <si>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</si>
  <si>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</si>
  <si>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</si>
  <si>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</si>
  <si>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</si>
  <si>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</si>
  <si>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</si>
  <si>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</si>
  <si>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</si>
  <si>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</si>
  <si>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</si>
  <si>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</si>
  <si>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</si>
  <si>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</si>
  <si>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</si>
  <si>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</si>
  <si>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</si>
  <si>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</si>
  <si>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</si>
  <si>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</si>
  <si>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</si>
  <si>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</si>
  <si>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</si>
  <si>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</si>
  <si>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</si>
  <si>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</si>
  <si>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</si>
  <si>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</si>
  <si>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</si>
  <si>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</si>
  <si>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</si>
  <si>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</si>
  <si>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</si>
  <si>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</si>
  <si>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</si>
  <si>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</si>
  <si>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</si>
  <si>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</si>
  <si>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</si>
  <si>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</si>
  <si>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</si>
  <si>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</si>
  <si>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</si>
  <si>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</si>
  <si>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</si>
  <si>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</si>
  <si>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</si>
  <si>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</si>
  <si>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</si>
  <si>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</si>
  <si>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</si>
  <si>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</si>
  <si>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</si>
  <si>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</si>
  <si>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</si>
  <si>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</si>
  <si>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</si>
  <si>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</si>
  <si>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</si>
  <si>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</si>
  <si>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</si>
  <si>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</si>
  <si>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</si>
  <si>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</si>
  <si>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</si>
  <si>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</si>
  <si>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</si>
  <si>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</si>
  <si>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</si>
  <si>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</si>
  <si>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</si>
  <si>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</si>
  <si>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</si>
  <si>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</si>
  <si>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</si>
  <si>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</si>
  <si>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</si>
  <si>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</si>
  <si>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</si>
  <si>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</si>
  <si>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</si>
  <si>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</si>
  <si>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</si>
  <si>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</si>
  <si>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</si>
  <si>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</si>
  <si>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</si>
  <si>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</si>
  <si>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</si>
  <si>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</si>
  <si>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</si>
  <si>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</si>
  <si>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</si>
  <si>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</si>
  <si>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</si>
  <si>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</si>
  <si>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</si>
  <si>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</si>
  <si>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</si>
  <si>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</si>
  <si>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</si>
  <si>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</si>
  <si>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</si>
  <si>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</si>
  <si>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</si>
  <si>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</si>
  <si>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</si>
  <si>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</si>
  <si>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</si>
  <si>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</si>
  <si>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</si>
  <si>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</si>
  <si>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</si>
  <si>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</si>
  <si>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</si>
  <si>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</si>
  <si>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</si>
  <si>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</si>
  <si>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</si>
  <si>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</si>
  <si>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</si>
  <si>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</si>
  <si>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</si>
  <si>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</si>
  <si>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</si>
  <si>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</si>
  <si>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</si>
  <si>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</si>
  <si>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</si>
  <si>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</si>
  <si>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</si>
  <si>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</si>
  <si>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</si>
  <si>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</si>
  <si>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</si>
  <si>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</si>
  <si>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</si>
  <si>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</si>
  <si>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</si>
  <si>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</si>
  <si>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</si>
  <si>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</si>
  <si>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</si>
  <si>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</si>
  <si>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</si>
  <si>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</si>
  <si>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</si>
  <si>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</si>
  <si>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</si>
  <si>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</si>
  <si>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</si>
  <si>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</si>
  <si>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</si>
  <si>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</si>
  <si>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</si>
  <si>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</si>
  <si>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</si>
  <si>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</si>
  <si>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</si>
  <si>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</si>
  <si>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</si>
  <si>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</si>
  <si>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</si>
  <si>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</si>
  <si>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</si>
  <si>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</si>
  <si>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</si>
  <si>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</si>
  <si>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</si>
  <si>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</si>
  <si>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</si>
  <si>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</si>
  <si>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</si>
  <si>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</si>
  <si>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</si>
  <si>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</si>
  <si>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</si>
  <si>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</si>
  <si>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</si>
  <si>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</si>
  <si>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</si>
  <si>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</si>
  <si>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</si>
  <si>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</si>
  <si>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</si>
  <si>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</si>
  <si>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</si>
  <si>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</si>
  <si>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</si>
  <si>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</si>
  <si>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</si>
  <si>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</si>
  <si>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</si>
  <si>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</si>
  <si>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</si>
  <si>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</si>
  <si>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</si>
  <si>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</si>
  <si>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</si>
  <si>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</si>
  <si>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</si>
  <si>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</si>
  <si>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</si>
  <si>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</si>
  <si>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</si>
  <si>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</si>
  <si>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</si>
  <si>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</si>
  <si>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</si>
  <si>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</si>
  <si>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</si>
  <si>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</si>
  <si>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</si>
  <si>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</si>
  <si>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</si>
  <si>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</si>
  <si>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</si>
  <si>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</si>
  <si>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</si>
  <si>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</si>
  <si>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</si>
  <si>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</si>
  <si>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</si>
  <si>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</si>
  <si>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</si>
  <si>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</si>
  <si>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</si>
  <si>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</si>
  <si>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</si>
  <si>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</si>
  <si>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</si>
  <si>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</si>
  <si>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</si>
  <si>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</si>
  <si>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</si>
  <si>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</si>
  <si>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</si>
  <si>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</si>
  <si>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</si>
  <si>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</si>
  <si>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</si>
  <si>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</si>
  <si>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</si>
  <si>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</si>
  <si>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</si>
  <si>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</si>
  <si>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</si>
  <si>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</si>
  <si>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</si>
  <si>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</si>
  <si>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</si>
  <si>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</si>
  <si>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</si>
  <si>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</si>
  <si>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</si>
  <si>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</si>
  <si>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</si>
  <si>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</si>
  <si>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</si>
  <si>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</si>
  <si>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</si>
  <si>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</si>
  <si>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</si>
  <si>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</si>
  <si>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</si>
  <si>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</si>
  <si>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</si>
  <si>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</si>
  <si>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</si>
  <si>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</si>
  <si>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</si>
  <si>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</si>
  <si>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</si>
  <si>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</si>
  <si>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</si>
  <si>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</si>
  <si>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</si>
  <si>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</si>
  <si>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</si>
  <si>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</si>
  <si>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</si>
  <si>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</si>
  <si>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</si>
  <si>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</si>
  <si>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</si>
  <si>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</si>
  <si>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</si>
  <si>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</si>
  <si>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</si>
  <si>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</si>
  <si>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</si>
  <si>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</si>
  <si>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</si>
  <si>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</si>
  <si>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</si>
  <si>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</si>
  <si>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</si>
  <si>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</si>
  <si>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</si>
  <si>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</si>
  <si>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</si>
  <si>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</si>
  <si>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</si>
  <si>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</si>
  <si>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</si>
  <si>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</si>
  <si>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</si>
  <si>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</si>
  <si>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</si>
  <si>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</si>
  <si>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</si>
  <si>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</si>
  <si>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</si>
  <si>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</si>
  <si>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</si>
  <si>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</si>
  <si>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</si>
  <si>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</si>
  <si>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</si>
  <si>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</si>
  <si>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</si>
  <si>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</si>
  <si>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</si>
  <si>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</si>
  <si>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</si>
  <si>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</si>
  <si>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</si>
  <si>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</si>
  <si>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</si>
  <si>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</si>
  <si>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</si>
  <si>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</si>
  <si>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</si>
  <si>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</si>
  <si>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</si>
  <si>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</si>
  <si>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</si>
  <si>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</si>
  <si>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</si>
  <si>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</si>
  <si>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</si>
  <si>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</si>
  <si>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</si>
  <si>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</si>
  <si>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</si>
  <si>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</si>
  <si>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</si>
  <si>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</si>
  <si>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</si>
  <si>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</si>
  <si>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</si>
  <si>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</si>
  <si>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</si>
  <si>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</si>
  <si>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</si>
  <si>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</si>
  <si>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</si>
  <si>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</si>
  <si>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</si>
  <si>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</si>
  <si>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</si>
  <si>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</si>
  <si>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</si>
  <si>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</si>
  <si>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</si>
  <si>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</si>
  <si>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</si>
  <si>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</si>
  <si>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</si>
  <si>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</si>
  <si>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</si>
  <si>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</si>
  <si>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</si>
  <si>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</si>
  <si>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</si>
  <si>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</si>
  <si>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</si>
  <si>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</si>
  <si>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</si>
  <si>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</si>
  <si>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</si>
  <si>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</si>
  <si>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</si>
  <si>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</si>
  <si>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</si>
  <si>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</si>
  <si>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</si>
  <si>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</si>
  <si>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</si>
  <si>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</si>
  <si>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</si>
  <si>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</si>
  <si>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</si>
  <si>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</si>
  <si>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</si>
  <si>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</si>
  <si>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</si>
  <si>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</si>
  <si>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</si>
  <si>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</si>
  <si>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</si>
  <si>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</si>
  <si>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</si>
  <si>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</si>
  <si>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</si>
  <si>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</si>
  <si>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</si>
  <si>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</si>
  <si>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</si>
  <si>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</si>
  <si>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</si>
  <si>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</si>
  <si>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</si>
  <si>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</si>
  <si>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</si>
  <si>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</si>
  <si>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</si>
  <si>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</si>
  <si>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</si>
  <si>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</si>
  <si>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</si>
  <si>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</si>
  <si>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</si>
  <si>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</si>
  <si>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</si>
  <si>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</si>
  <si>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</si>
  <si>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</si>
  <si>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</si>
  <si>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</si>
  <si>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</si>
  <si>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</si>
  <si>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</si>
  <si>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</si>
  <si>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</si>
  <si>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</si>
  <si>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</si>
  <si>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</si>
  <si>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</si>
  <si>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</si>
  <si>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</si>
  <si>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</si>
  <si>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</si>
  <si>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</si>
  <si>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</si>
  <si>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</si>
  <si>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</si>
  <si>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</si>
  <si>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</si>
  <si>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</si>
  <si>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</si>
  <si>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</si>
  <si>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</si>
  <si>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</si>
  <si>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</si>
  <si>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</si>
  <si>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</si>
  <si>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</si>
  <si>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</si>
  <si>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</si>
  <si>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</si>
  <si>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</si>
  <si>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</si>
  <si>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</si>
  <si>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</si>
  <si>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</si>
  <si>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</si>
  <si>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</si>
  <si>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</si>
  <si>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</si>
  <si>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</si>
  <si>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</si>
  <si>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</si>
  <si>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</si>
  <si>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</si>
  <si>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</si>
  <si>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</si>
  <si>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</si>
  <si>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</si>
  <si>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</si>
  <si>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</si>
  <si>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</si>
  <si>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</si>
  <si>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</si>
  <si>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</si>
  <si>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</si>
  <si>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</si>
  <si>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</si>
  <si>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</si>
  <si>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</si>
  <si>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</si>
  <si>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</si>
  <si>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</si>
  <si>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</si>
  <si>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</si>
  <si>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</si>
  <si>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</si>
  <si>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</si>
  <si>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</si>
  <si>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</si>
  <si>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</si>
  <si>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</si>
  <si>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</si>
  <si>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</si>
  <si>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</si>
  <si>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</si>
  <si>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</si>
  <si>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</si>
  <si>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</si>
  <si>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</si>
  <si>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</si>
  <si>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</si>
  <si>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</si>
  <si>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</si>
  <si>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</si>
  <si>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</si>
  <si>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</si>
  <si>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</si>
  <si>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</si>
  <si>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</si>
  <si>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</si>
  <si>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</si>
  <si>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</si>
  <si>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</si>
  <si>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</si>
  <si>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</si>
  <si>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</si>
  <si>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</si>
  <si>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</si>
  <si>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</si>
  <si>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</si>
  <si>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</si>
  <si>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</si>
  <si>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</si>
  <si>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</si>
  <si>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</si>
  <si>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</si>
  <si>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</si>
  <si>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</si>
  <si>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</si>
  <si>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</si>
  <si>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</si>
  <si>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</si>
  <si>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</si>
  <si>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</si>
  <si>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</si>
  <si>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</si>
  <si>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</si>
  <si>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</si>
  <si>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</si>
  <si>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</si>
  <si>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</si>
  <si>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</si>
  <si>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</si>
  <si>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</si>
  <si>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</si>
  <si>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</si>
  <si>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</si>
  <si>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</si>
  <si>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</si>
  <si>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</si>
  <si>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</si>
  <si>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</si>
  <si>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</si>
  <si>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</si>
  <si>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</si>
  <si>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</si>
  <si>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</si>
  <si>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</si>
  <si>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</si>
  <si>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</si>
  <si>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</si>
  <si>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</si>
  <si>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</si>
  <si>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</si>
  <si>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</si>
  <si>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</si>
  <si>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</si>
  <si>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</si>
  <si>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</si>
  <si>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</si>
  <si>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</si>
  <si>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</si>
  <si>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</si>
  <si>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</si>
  <si>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</si>
  <si>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</si>
  <si>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</si>
  <si>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</si>
  <si>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</si>
  <si>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</si>
  <si>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</si>
  <si>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</si>
  <si>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</si>
  <si>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</si>
  <si>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</si>
  <si>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</si>
  <si>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</si>
  <si>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</si>
  <si>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</si>
  <si>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</si>
  <si>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</si>
  <si>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</si>
  <si>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</si>
  <si>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</si>
  <si>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</si>
  <si>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</si>
  <si>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</si>
  <si>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</si>
  <si>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</si>
  <si>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</si>
  <si>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</si>
  <si>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</si>
  <si>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</si>
  <si>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</si>
  <si>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</si>
  <si>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</si>
  <si>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</si>
  <si>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</si>
  <si>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</si>
  <si>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</si>
  <si>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</si>
  <si>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</si>
  <si>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</si>
  <si>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</si>
  <si>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</si>
  <si>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</si>
  <si>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</si>
  <si>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</si>
  <si>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</si>
  <si>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</si>
  <si>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</si>
  <si>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</si>
  <si>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</si>
  <si>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</si>
  <si>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</si>
  <si>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</si>
  <si>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</si>
  <si>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</si>
  <si>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</si>
  <si>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</si>
  <si>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</si>
  <si>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</si>
  <si>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</si>
  <si>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</si>
  <si>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</si>
  <si>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</si>
  <si>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</si>
  <si>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</si>
  <si>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</si>
  <si>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</si>
  <si>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</si>
  <si>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</si>
  <si>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</si>
  <si>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</si>
  <si>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</si>
  <si>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</si>
  <si>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</si>
  <si>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</si>
  <si>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</si>
  <si>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</si>
  <si>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</si>
  <si>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</si>
  <si>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</si>
  <si>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</si>
  <si>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</si>
  <si>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</si>
  <si>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</si>
  <si>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</si>
  <si>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</si>
  <si>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</si>
  <si>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</si>
  <si>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</si>
  <si>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</si>
  <si>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</si>
  <si>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</si>
  <si>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</si>
  <si>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</si>
  <si>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</si>
  <si>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</si>
  <si>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</si>
  <si>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</si>
  <si>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</si>
  <si>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</si>
  <si>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</si>
  <si>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</si>
  <si>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</si>
  <si>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</si>
  <si>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</si>
  <si>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</si>
  <si>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</si>
  <si>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</si>
  <si>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</si>
  <si>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</si>
  <si>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</si>
  <si>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</si>
  <si>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</si>
  <si>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</si>
  <si>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</si>
  <si>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</si>
  <si>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</si>
  <si>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</si>
  <si>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</si>
  <si>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</si>
  <si>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</si>
  <si>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</si>
  <si>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</si>
  <si>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</si>
  <si>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</si>
  <si>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</si>
  <si>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</si>
  <si>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</si>
  <si>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</si>
  <si>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</si>
  <si>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</si>
  <si>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</si>
  <si>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</si>
  <si>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</si>
  <si>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</si>
  <si>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</si>
  <si>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</si>
  <si>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</si>
  <si>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</si>
  <si>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</si>
  <si>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</si>
  <si>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</si>
  <si>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</si>
  <si>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</si>
  <si>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</si>
  <si>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</si>
  <si>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</si>
  <si>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</si>
  <si>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</si>
  <si>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</si>
  <si>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</si>
  <si>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</si>
  <si>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</si>
  <si>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</si>
  <si>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</si>
  <si>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</si>
  <si>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</si>
  <si>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</si>
  <si>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</si>
  <si>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</si>
  <si>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</si>
  <si>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</si>
  <si>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</si>
  <si>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</si>
  <si>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</si>
  <si>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</si>
  <si>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</si>
  <si>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</si>
  <si>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</si>
  <si>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</si>
  <si>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</si>
  <si>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</si>
  <si>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</si>
  <si>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</si>
  <si>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</si>
  <si>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</si>
  <si>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</si>
  <si>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</si>
  <si>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</si>
  <si>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</si>
  <si>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</si>
  <si>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</si>
  <si>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</si>
  <si>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</si>
  <si>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</si>
  <si>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</si>
  <si>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</si>
  <si>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</si>
  <si>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</si>
  <si>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</si>
  <si>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</si>
  <si>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</si>
  <si>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</si>
  <si>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</si>
  <si>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</si>
  <si>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</si>
  <si>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</si>
  <si>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</si>
  <si>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</si>
  <si>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</si>
  <si>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</si>
  <si>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</si>
  <si>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</si>
  <si>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</si>
  <si>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</si>
  <si>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</si>
  <si>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</si>
  <si>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</si>
  <si>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</si>
  <si>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</si>
  <si>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</si>
  <si>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</si>
  <si>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</si>
  <si>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</si>
  <si>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</si>
  <si>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</si>
  <si>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</si>
  <si>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</si>
  <si>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</si>
  <si>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</si>
  <si>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</si>
  <si>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</si>
  <si>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</si>
  <si>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</si>
  <si>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</si>
  <si>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</si>
  <si>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</si>
  <si>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</si>
  <si>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</si>
  <si>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</si>
  <si>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</si>
  <si>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</si>
  <si>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</si>
  <si>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</si>
  <si>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</si>
  <si>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</si>
  <si>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</si>
  <si>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</si>
  <si>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</si>
  <si>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</si>
  <si>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</si>
  <si>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</si>
  <si>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</si>
  <si>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</si>
  <si>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</si>
  <si>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</si>
  <si>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</si>
  <si>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</si>
  <si>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</si>
  <si>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</si>
  <si>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</si>
  <si>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</si>
  <si>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</si>
  <si>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</si>
  <si>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</si>
  <si>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</si>
  <si>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</si>
  <si>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</si>
  <si>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</si>
  <si>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</si>
  <si>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</si>
  <si>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</si>
  <si>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</si>
  <si>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</si>
  <si>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</si>
  <si>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</si>
  <si>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</si>
  <si>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</si>
  <si>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</si>
  <si>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</si>
  <si>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</si>
  <si>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</si>
  <si>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</si>
  <si>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</si>
  <si>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</si>
  <si>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</si>
  <si>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</si>
  <si>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</si>
  <si>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</si>
  <si>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</si>
  <si>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</si>
  <si>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</si>
  <si>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</si>
  <si>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</si>
  <si>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</si>
  <si>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</si>
  <si>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</si>
  <si>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</si>
  <si>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</si>
  <si>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</si>
  <si>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</si>
  <si>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</si>
  <si>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</si>
  <si>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</si>
  <si>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</si>
  <si>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</si>
  <si>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</si>
  <si>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</si>
  <si>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</si>
  <si>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</si>
  <si>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</si>
  <si>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</si>
  <si>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</si>
  <si>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</si>
  <si>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</si>
  <si>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</si>
  <si>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</si>
  <si>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</si>
  <si>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</si>
  <si>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</si>
  <si>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</si>
  <si>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</si>
  <si>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</si>
  <si>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</si>
  <si>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</si>
  <si>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</si>
  <si>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</si>
  <si>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</si>
  <si>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</si>
  <si>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</si>
  <si>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</si>
  <si>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</si>
  <si>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</si>
  <si>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</si>
  <si>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</si>
  <si>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</si>
  <si>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</si>
  <si>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</si>
  <si>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</si>
  <si>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</si>
  <si>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</si>
  <si>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</si>
  <si>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</si>
  <si>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</si>
  <si>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</si>
  <si>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</si>
  <si>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</si>
  <si>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</si>
  <si>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</si>
  <si>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</si>
  <si>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</si>
  <si>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</si>
  <si>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</si>
  <si>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</si>
  <si>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</si>
  <si>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</si>
  <si>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</si>
  <si>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</si>
  <si>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</si>
  <si>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</si>
  <si>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</si>
  <si>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</si>
  <si>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</si>
  <si>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</si>
  <si>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</si>
  <si>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</si>
  <si>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</si>
  <si>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</si>
  <si>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</si>
  <si>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</si>
  <si>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</si>
  <si>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</si>
  <si>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</si>
  <si>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</si>
  <si>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</si>
  <si>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</si>
  <si>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</si>
  <si>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</si>
  <si>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</si>
  <si>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</si>
  <si>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</si>
  <si>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</si>
  <si>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</si>
  <si>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</si>
  <si>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</si>
  <si>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</si>
  <si>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</si>
  <si>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</si>
  <si>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</si>
  <si>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</si>
  <si>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</si>
  <si>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</si>
  <si>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</si>
  <si>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</si>
  <si>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</si>
  <si>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</si>
  <si>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</si>
  <si>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</si>
  <si>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</si>
  <si>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</si>
  <si>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</si>
  <si>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</si>
  <si>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</si>
  <si>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</si>
  <si>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</si>
  <si>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</si>
  <si>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</si>
  <si>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</si>
  <si>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</si>
  <si>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</si>
  <si>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</si>
  <si>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</si>
  <si>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</si>
  <si>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</si>
  <si>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</si>
  <si>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</si>
  <si>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</si>
  <si>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</si>
  <si>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</si>
  <si>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</si>
  <si>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</si>
  <si>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</si>
  <si>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</si>
  <si>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</si>
  <si>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</si>
  <si>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</si>
  <si>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</si>
  <si>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</si>
  <si>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</si>
  <si>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</si>
  <si>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</si>
  <si>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</si>
  <si>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</si>
  <si>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</si>
  <si>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</si>
  <si>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</si>
  <si>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</si>
  <si>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</si>
  <si>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</si>
  <si>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</si>
  <si>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</si>
  <si>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</si>
  <si>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</si>
  <si>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</si>
  <si>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</si>
  <si>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</si>
  <si>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</si>
  <si>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</si>
  <si>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</si>
  <si>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</si>
  <si>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</si>
  <si>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</si>
  <si>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</si>
  <si>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</si>
  <si>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</si>
  <si>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</si>
  <si>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</si>
  <si>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</si>
  <si>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</si>
  <si>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</si>
  <si>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</si>
  <si>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</si>
  <si>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</si>
  <si>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</si>
  <si>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</si>
  <si>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</si>
  <si>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</si>
  <si>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</si>
  <si>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</si>
  <si>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</si>
  <si>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</si>
  <si>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</si>
  <si>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</si>
  <si>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</si>
  <si>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</si>
  <si>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</si>
  <si>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</si>
  <si>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</si>
  <si>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</si>
  <si>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</si>
  <si>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</si>
  <si>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</si>
  <si>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</si>
  <si>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</si>
  <si>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</si>
  <si>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</si>
  <si>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</si>
  <si>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</si>
  <si>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</si>
  <si>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</si>
  <si>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</si>
  <si>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</si>
  <si>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</si>
  <si>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</si>
  <si>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</si>
  <si>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</si>
  <si>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</si>
  <si>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</si>
  <si>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</si>
  <si>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</si>
  <si>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</si>
  <si>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</si>
  <si>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</si>
  <si>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</si>
  <si>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</si>
  <si>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</si>
  <si>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</si>
  <si>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</si>
  <si>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</si>
  <si>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</si>
  <si>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</si>
  <si>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</si>
  <si>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</si>
  <si>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</si>
  <si>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</si>
  <si>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</si>
  <si>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</si>
  <si>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</si>
  <si>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</si>
  <si>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</si>
  <si>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</si>
  <si>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</si>
  <si>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</si>
  <si>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</si>
  <si>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</si>
  <si>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</si>
  <si>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</si>
  <si>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</si>
  <si>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</si>
  <si>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</si>
  <si>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</si>
  <si>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</si>
  <si>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</si>
  <si>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</si>
  <si>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</si>
  <si>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</si>
  <si>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</si>
  <si>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</si>
  <si>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</si>
  <si>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</si>
  <si>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</si>
  <si>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</si>
  <si>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</si>
  <si>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</si>
  <si>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</si>
  <si>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</si>
  <si>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</si>
  <si>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</si>
  <si>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</si>
  <si>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</si>
  <si>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</si>
  <si>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</si>
  <si>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</si>
  <si>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</si>
  <si>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</si>
  <si>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</si>
  <si>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</si>
  <si>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</si>
  <si>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</si>
  <si>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</si>
  <si>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</si>
  <si>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</si>
  <si>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</si>
  <si>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</si>
  <si>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</si>
  <si>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</si>
  <si>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</si>
  <si>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</si>
  <si>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</si>
  <si>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</si>
  <si>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</si>
  <si>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</si>
  <si>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</si>
  <si>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</si>
  <si>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</si>
  <si>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</si>
  <si>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</si>
  <si>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</si>
  <si>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</si>
  <si>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</si>
  <si>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</si>
  <si>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</si>
  <si>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</si>
  <si>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</si>
  <si>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</si>
  <si>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</si>
  <si>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</si>
  <si>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</si>
  <si>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</si>
  <si>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</si>
  <si>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</si>
  <si>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</si>
  <si>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</si>
  <si>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</si>
  <si>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</si>
  <si>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</si>
  <si>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</si>
  <si>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</si>
  <si>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</si>
  <si>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</si>
  <si>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</si>
  <si>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</si>
  <si>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</si>
  <si>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</si>
  <si>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</si>
  <si>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</si>
  <si>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</si>
  <si>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</si>
  <si>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</si>
  <si>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</si>
  <si>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</si>
  <si>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</si>
  <si>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</si>
  <si>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</si>
  <si>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</si>
  <si>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</si>
  <si>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</si>
  <si>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</si>
  <si>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</si>
  <si>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</si>
  <si>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</si>
  <si>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</si>
  <si>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</si>
  <si>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</si>
  <si>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</si>
  <si>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</si>
  <si>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</si>
  <si>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</si>
  <si>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</si>
  <si>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</si>
  <si>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</si>
  <si>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</si>
  <si>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</si>
  <si>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</si>
  <si>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</si>
  <si>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</si>
  <si>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</si>
  <si>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</si>
  <si>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</si>
  <si>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</si>
  <si>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</si>
  <si>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</si>
  <si>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</si>
  <si>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</si>
  <si>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</si>
  <si>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</si>
  <si>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</si>
  <si>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</si>
  <si>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</si>
  <si>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</si>
  <si>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</si>
  <si>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</si>
  <si>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</si>
  <si>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</si>
  <si>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</si>
  <si>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</si>
  <si>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</si>
  <si>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</si>
  <si>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</si>
  <si>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</si>
  <si>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</si>
  <si>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</si>
  <si>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</si>
  <si>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</si>
  <si>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</si>
  <si>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</si>
  <si>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</si>
  <si>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</si>
  <si>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</si>
  <si>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</si>
  <si>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</si>
  <si>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</si>
  <si>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</si>
  <si>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</si>
  <si>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</si>
  <si>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</si>
  <si>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</si>
  <si>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</si>
  <si>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</si>
  <si>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</si>
  <si>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</si>
  <si>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</si>
  <si>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</si>
  <si>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</si>
  <si>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</si>
  <si>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</si>
  <si>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</si>
  <si>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</si>
  <si>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</si>
  <si>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</si>
  <si>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</si>
  <si>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</si>
  <si>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</si>
  <si>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</si>
  <si>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</si>
  <si>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</si>
  <si>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</si>
  <si>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</si>
  <si>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</si>
  <si>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</si>
  <si>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</si>
  <si>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</si>
  <si>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</si>
  <si>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</si>
  <si>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</si>
  <si>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</si>
  <si>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</si>
  <si>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</si>
  <si>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</si>
  <si>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</si>
  <si>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</si>
  <si>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</si>
  <si>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</si>
  <si>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</si>
  <si>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</si>
  <si>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</si>
  <si>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</si>
  <si>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</si>
  <si>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</si>
  <si>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</si>
  <si>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</si>
  <si>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</si>
  <si>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</si>
  <si>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</si>
  <si>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</si>
  <si>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</si>
  <si>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</si>
  <si>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</si>
  <si>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</si>
  <si>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</si>
  <si>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</si>
  <si>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</si>
  <si>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</si>
  <si>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</si>
  <si>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</si>
  <si>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</si>
  <si>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</si>
  <si>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</si>
  <si>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</si>
  <si>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</si>
  <si>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</si>
  <si>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</si>
  <si>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</si>
  <si>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</si>
  <si>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</si>
  <si>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</si>
  <si>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</si>
  <si>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</si>
  <si>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</si>
  <si>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</si>
  <si>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</si>
  <si>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</si>
  <si>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</si>
  <si>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</si>
  <si>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</si>
  <si>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</si>
  <si>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</si>
  <si>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</si>
  <si>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</si>
  <si>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</si>
  <si>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</si>
  <si>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</si>
  <si>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</si>
  <si>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</si>
  <si>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</si>
  <si>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</si>
  <si>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</si>
  <si>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</si>
  <si>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</si>
  <si>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</si>
  <si>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</si>
  <si>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</si>
  <si>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</si>
  <si>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</si>
  <si>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</si>
  <si>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</si>
  <si>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</si>
  <si>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</si>
  <si>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</si>
  <si>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</si>
  <si>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</si>
  <si>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</si>
  <si>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</si>
  <si>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</si>
  <si>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</si>
  <si>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</si>
  <si>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</si>
  <si>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</si>
  <si>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</si>
  <si>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</si>
  <si>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</si>
  <si>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</si>
  <si>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</si>
  <si>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</si>
  <si>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</si>
  <si>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</si>
  <si>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</si>
  <si>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</si>
  <si>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</si>
  <si>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</si>
  <si>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</si>
  <si>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</si>
  <si>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</si>
  <si>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</si>
  <si>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</si>
  <si>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</si>
  <si>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</si>
  <si>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</si>
  <si>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</si>
  <si>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</si>
  <si>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</si>
  <si>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</si>
  <si>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</si>
  <si>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</si>
  <si>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</si>
  <si>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</si>
  <si>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</si>
  <si>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</si>
  <si>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</si>
  <si>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</si>
  <si>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</si>
  <si>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</si>
  <si>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</si>
  <si>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</si>
  <si>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</si>
  <si>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</si>
  <si>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</si>
  <si>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</si>
  <si>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</si>
  <si>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</si>
  <si>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</si>
  <si>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</si>
  <si>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</si>
  <si>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</si>
  <si>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</si>
  <si>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</si>
  <si>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</si>
  <si>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</si>
  <si>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</si>
  <si>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</si>
  <si>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</si>
  <si>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</si>
  <si>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</si>
  <si>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</si>
  <si>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</si>
  <si>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</si>
  <si>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</si>
  <si>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</si>
  <si>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</si>
  <si>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</si>
  <si>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</si>
  <si>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</si>
  <si>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</si>
  <si>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</si>
  <si>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</si>
  <si>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</si>
  <si>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</si>
  <si>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</si>
  <si>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</si>
  <si>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</si>
  <si>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</si>
  <si>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</si>
  <si>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</si>
  <si>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</si>
  <si>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</si>
  <si>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</si>
  <si>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</si>
  <si>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</si>
  <si>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</si>
  <si>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</si>
  <si>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</si>
  <si>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</si>
  <si>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</si>
  <si>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</si>
  <si>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</si>
  <si>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</si>
  <si>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</si>
  <si>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</si>
  <si>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</si>
  <si>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</si>
  <si>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</si>
  <si>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</si>
  <si>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</si>
  <si>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</si>
  <si>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</si>
  <si>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</si>
  <si>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</si>
  <si>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</si>
  <si>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</si>
  <si>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</si>
  <si>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</si>
  <si>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</si>
  <si>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</si>
  <si>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</si>
  <si>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</si>
  <si>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</si>
  <si>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</si>
  <si>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</si>
  <si>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</si>
  <si>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</si>
  <si>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</si>
  <si>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</si>
  <si>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</si>
  <si>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</si>
  <si>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</si>
  <si>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</si>
  <si>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</si>
  <si>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</si>
  <si>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</si>
  <si>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</si>
  <si>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</si>
  <si>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</si>
  <si>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</si>
  <si>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</si>
  <si>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</si>
  <si>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</si>
  <si>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</si>
  <si>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</si>
  <si>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</si>
  <si>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</si>
  <si>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</si>
  <si>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</si>
  <si>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</si>
  <si>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</si>
  <si>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</si>
  <si>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</si>
  <si>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</si>
  <si>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</si>
  <si>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</si>
  <si>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</si>
  <si>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</si>
  <si>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</si>
  <si>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</si>
  <si>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</si>
  <si>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</si>
  <si>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</si>
  <si>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</si>
  <si>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</si>
  <si>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</si>
  <si>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</si>
  <si>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</si>
  <si>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</si>
  <si>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</si>
  <si>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</si>
  <si>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</si>
  <si>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</si>
  <si>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</si>
  <si>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</si>
  <si>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</si>
  <si>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</si>
  <si>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</si>
  <si>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</si>
  <si>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</si>
  <si>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</si>
  <si>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</si>
  <si>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</si>
  <si>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</si>
  <si>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</si>
  <si>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</si>
  <si>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</si>
  <si>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</si>
  <si>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</si>
  <si>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</si>
  <si>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</si>
  <si>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</si>
  <si>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</si>
  <si>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</si>
  <si>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</si>
  <si>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</si>
  <si>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</si>
  <si>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</si>
  <si>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</si>
  <si>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</si>
  <si>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</si>
  <si>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</si>
  <si>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</si>
  <si>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</si>
  <si>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</si>
  <si>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</si>
  <si>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</si>
  <si>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</si>
  <si>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</si>
  <si>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</si>
  <si>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</si>
  <si>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</si>
  <si>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</si>
  <si>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</si>
  <si>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</si>
  <si>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</si>
  <si>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</si>
  <si>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</si>
  <si>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</si>
  <si>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</si>
  <si>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</si>
  <si>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</si>
  <si>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</si>
  <si>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</si>
  <si>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</si>
  <si>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</si>
  <si>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</si>
  <si>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</si>
  <si>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</si>
  <si>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</si>
  <si>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</si>
  <si>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</si>
  <si>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</si>
  <si>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</si>
  <si>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</si>
  <si>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</si>
  <si>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</si>
  <si>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</si>
  <si>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</si>
  <si>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</si>
  <si>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</si>
  <si>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</si>
  <si>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</si>
  <si>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</si>
  <si>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</si>
  <si>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</si>
  <si>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</si>
  <si>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</si>
  <si>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</si>
  <si>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</si>
  <si>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</si>
  <si>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</si>
  <si>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</si>
  <si>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</si>
  <si>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</si>
  <si>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</si>
  <si>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</si>
  <si>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</si>
  <si>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</si>
  <si>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</si>
  <si>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</si>
  <si>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</si>
  <si>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</si>
  <si>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</si>
  <si>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</si>
  <si>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</si>
  <si>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</si>
  <si>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</si>
  <si>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</si>
  <si>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</si>
  <si>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</si>
  <si>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</si>
  <si>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</si>
  <si>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</si>
  <si>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</si>
  <si>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</si>
  <si>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</si>
  <si>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</si>
  <si>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</si>
  <si>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</si>
  <si>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</si>
  <si>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</si>
  <si>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</si>
  <si>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</si>
  <si>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</si>
  <si>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</si>
  <si>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</si>
  <si>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</si>
  <si>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</si>
  <si>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</si>
  <si>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</si>
  <si>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</si>
  <si>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</si>
  <si>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</si>
  <si>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</si>
  <si>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</si>
  <si>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</si>
  <si>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</si>
  <si>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</si>
  <si>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</si>
  <si>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</si>
  <si>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</si>
  <si>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</si>
  <si>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</si>
  <si>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</si>
  <si>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</si>
  <si>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</si>
  <si>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</si>
  <si>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</si>
  <si>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</si>
  <si>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</si>
  <si>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</si>
  <si>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</si>
  <si>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</si>
  <si>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</si>
  <si>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</si>
  <si>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</si>
  <si>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</si>
  <si>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</si>
  <si>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</si>
  <si>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</si>
  <si>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</si>
  <si>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</si>
  <si>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</si>
  <si>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</si>
  <si>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</si>
  <si>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</si>
  <si>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</si>
  <si>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</si>
  <si>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</si>
  <si>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</si>
  <si>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</si>
  <si>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</si>
  <si>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</si>
  <si>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</si>
  <si>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</si>
  <si>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</si>
  <si>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</si>
  <si>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</si>
  <si>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</si>
  <si>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</si>
  <si>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</si>
  <si>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</si>
  <si>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</si>
  <si>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</si>
  <si>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</si>
  <si>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</si>
  <si>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</si>
  <si>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</si>
  <si>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</si>
  <si>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</si>
  <si>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</si>
  <si>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</si>
  <si>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</si>
  <si>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</si>
  <si>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</si>
  <si>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</si>
  <si>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</si>
  <si>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</si>
  <si>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</si>
  <si>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</si>
  <si>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</si>
  <si>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</si>
  <si>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</si>
  <si>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</si>
  <si>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</si>
  <si>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</si>
  <si>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</si>
  <si>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</si>
  <si>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</si>
  <si>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</si>
  <si>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</si>
  <si>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</si>
  <si>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</si>
  <si>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</si>
  <si>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</si>
  <si>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</si>
  <si>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</si>
  <si>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</si>
  <si>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</si>
  <si>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</si>
  <si>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</si>
  <si>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</si>
  <si>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</si>
  <si>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</si>
  <si>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</si>
  <si>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</si>
  <si>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</si>
  <si>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</si>
  <si>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</si>
  <si>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</si>
  <si>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</si>
  <si>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</si>
  <si>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</si>
  <si>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</si>
  <si>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</si>
  <si>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</si>
  <si>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</si>
  <si>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</si>
  <si>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</si>
  <si>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</si>
  <si>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</si>
  <si>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</si>
  <si>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</si>
  <si>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</si>
  <si>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</si>
  <si>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</si>
  <si>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</si>
  <si>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</si>
  <si>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</si>
  <si>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</si>
  <si>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</si>
  <si>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</si>
  <si>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</si>
  <si>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</si>
  <si>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</si>
  <si>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</si>
  <si>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</si>
  <si>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</si>
  <si>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</si>
  <si>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</si>
  <si>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</si>
  <si>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</si>
  <si>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</si>
  <si>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</si>
  <si>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</si>
  <si>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</si>
  <si>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</si>
  <si>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</si>
  <si>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</si>
  <si>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</si>
  <si>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</si>
  <si>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</si>
  <si>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</si>
  <si>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</si>
  <si>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</si>
  <si>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</si>
  <si>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</si>
  <si>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</si>
  <si>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</si>
  <si>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</si>
  <si>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</si>
  <si>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</si>
  <si>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</si>
  <si>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</si>
  <si>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</si>
  <si>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</si>
  <si>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</si>
  <si>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</si>
  <si>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</si>
  <si>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</si>
  <si>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</si>
  <si>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</si>
  <si>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</si>
  <si>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</si>
  <si>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</si>
  <si>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</si>
  <si>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</si>
  <si>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</si>
  <si>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</si>
  <si>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</si>
  <si>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</si>
  <si>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</si>
  <si>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</si>
  <si>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</si>
  <si>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</si>
  <si>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</si>
  <si>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</si>
  <si>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</si>
  <si>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</si>
  <si>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</si>
  <si>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</si>
  <si>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</si>
  <si>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</si>
  <si>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</si>
  <si>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</si>
  <si>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</si>
  <si>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</si>
  <si>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</si>
  <si>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</si>
  <si>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</si>
  <si>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</si>
  <si>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</si>
  <si>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</si>
  <si>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</si>
  <si>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</si>
  <si>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</si>
  <si>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</si>
  <si>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</si>
  <si>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</si>
  <si>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</si>
  <si>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</si>
  <si>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</si>
  <si>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</si>
  <si>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</si>
  <si>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</si>
  <si>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</si>
  <si>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</si>
  <si>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</si>
  <si>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</si>
  <si>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</si>
  <si>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</si>
  <si>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</si>
  <si>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</si>
  <si>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</si>
  <si>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</si>
  <si>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</si>
  <si>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</si>
  <si>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</si>
  <si>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</si>
  <si>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</si>
  <si>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</si>
  <si>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</si>
  <si>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</si>
  <si>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</si>
  <si>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</si>
  <si>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</si>
  <si>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</si>
  <si>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</si>
  <si>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</si>
  <si>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</si>
  <si>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</si>
  <si>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</si>
  <si>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</si>
  <si>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</si>
  <si>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</si>
  <si>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</si>
  <si>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</si>
  <si>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</si>
  <si>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</si>
  <si>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</si>
  <si>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</si>
  <si>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</si>
  <si>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</si>
  <si>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</si>
  <si>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</si>
  <si>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</si>
  <si>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</si>
  <si>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</si>
  <si>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</si>
  <si>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</si>
  <si>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</si>
  <si>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</si>
  <si>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</si>
  <si>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</si>
  <si>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</si>
  <si>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</si>
  <si>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</si>
  <si>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</si>
  <si>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</si>
  <si>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</si>
  <si>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</si>
  <si>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</si>
  <si>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</si>
  <si>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</si>
  <si>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</si>
  <si>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</si>
  <si>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</si>
  <si>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</si>
  <si>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</si>
  <si>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</si>
  <si>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</si>
  <si>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</si>
  <si>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</si>
  <si>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</si>
  <si>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</si>
  <si>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</si>
  <si>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</si>
  <si>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</si>
  <si>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</si>
  <si>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</si>
  <si>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</si>
  <si>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</si>
  <si>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</si>
  <si>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</si>
  <si>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</si>
  <si>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</si>
  <si>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</si>
  <si>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</si>
  <si>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</si>
  <si>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</si>
  <si>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</si>
  <si>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</si>
  <si>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</si>
  <si>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</si>
  <si>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</si>
  <si>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</si>
  <si>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</si>
  <si>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</si>
  <si>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</si>
  <si>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</si>
  <si>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</si>
  <si>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</si>
  <si>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</si>
  <si>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</si>
  <si>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</si>
  <si>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</si>
  <si>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</si>
  <si>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</si>
  <si>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</si>
  <si>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</si>
  <si>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</si>
  <si>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</si>
  <si>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</si>
  <si>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</si>
  <si>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</si>
  <si>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</si>
  <si>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</si>
  <si>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</si>
  <si>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</si>
  <si>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</si>
  <si>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</si>
  <si>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</si>
  <si>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</si>
  <si>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</si>
  <si>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</si>
  <si>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</si>
  <si>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</si>
  <si>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</si>
  <si>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</si>
  <si>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</si>
  <si>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</si>
  <si>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</si>
  <si>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</si>
  <si>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</si>
  <si>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</si>
  <si>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</si>
  <si>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</si>
  <si>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</si>
  <si>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</si>
  <si>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</si>
  <si>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</si>
  <si>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</si>
  <si>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</si>
  <si>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</si>
  <si>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</si>
  <si>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</si>
  <si>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</si>
  <si>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</si>
  <si>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</si>
  <si>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</si>
  <si>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</si>
  <si>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</si>
  <si>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</si>
  <si>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</si>
  <si>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</si>
  <si>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</si>
  <si>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</si>
  <si>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</si>
  <si>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</si>
  <si>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</si>
  <si>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</si>
  <si>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</si>
  <si>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</si>
  <si>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</si>
  <si>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</si>
  <si>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</si>
  <si>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</si>
  <si>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</si>
  <si>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</si>
  <si>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</si>
  <si>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</si>
  <si>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</si>
  <si>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</si>
  <si>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</si>
  <si>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</si>
  <si>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</si>
  <si>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</si>
  <si>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</si>
  <si>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</si>
  <si>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</si>
  <si>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</si>
  <si>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</si>
  <si>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</si>
  <si>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</si>
  <si>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</si>
  <si>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</si>
  <si>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</si>
  <si>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</si>
  <si>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</si>
  <si>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</si>
  <si>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</si>
  <si>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</si>
  <si>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</si>
  <si>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</si>
  <si>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</si>
  <si>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</si>
  <si>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</si>
  <si>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</si>
  <si>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</si>
  <si>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</si>
  <si>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</si>
  <si>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</si>
  <si>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</si>
  <si>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</si>
  <si>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</si>
  <si>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</si>
  <si>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</si>
  <si>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</si>
  <si>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</si>
  <si>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</si>
  <si>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</si>
  <si>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</si>
  <si>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</si>
  <si>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</si>
  <si>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</si>
  <si>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</si>
  <si>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</si>
  <si>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</si>
  <si>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</si>
  <si>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</si>
  <si>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</si>
  <si>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</si>
  <si>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</si>
  <si>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</si>
  <si>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</si>
  <si>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</si>
  <si>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</si>
  <si>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</si>
  <si>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</si>
  <si>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</si>
  <si>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</si>
  <si>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</si>
  <si>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</si>
  <si>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</si>
  <si>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</si>
  <si>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</si>
  <si>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</si>
  <si>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</si>
  <si>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</si>
  <si>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</si>
  <si>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</si>
  <si>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</si>
  <si>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</si>
  <si>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</si>
  <si>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</si>
  <si>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</si>
  <si>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</si>
  <si>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</si>
  <si>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</si>
  <si>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</si>
  <si>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</si>
  <si>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</si>
  <si>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</si>
  <si>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</si>
  <si>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</si>
  <si>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</si>
  <si>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</si>
  <si>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</si>
  <si>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</si>
  <si>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</si>
  <si>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</si>
  <si>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</si>
  <si>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</si>
  <si>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</si>
  <si>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</si>
  <si>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</si>
  <si>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</si>
  <si>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</si>
  <si>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</si>
  <si>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</si>
  <si>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</si>
  <si>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</si>
  <si>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</si>
  <si>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</si>
  <si>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</si>
  <si>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</si>
  <si>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</si>
  <si>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</si>
  <si>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</si>
  <si>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</si>
  <si>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</si>
  <si>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</si>
  <si>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</si>
  <si>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</si>
  <si>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</si>
  <si>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</si>
  <si>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</si>
  <si>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</si>
  <si>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</si>
  <si>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</si>
  <si>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</si>
  <si>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</si>
  <si>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</si>
  <si>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</si>
  <si>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</si>
  <si>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</si>
  <si>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</si>
  <si>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</si>
  <si>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</si>
  <si>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</si>
  <si>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</si>
  <si>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</si>
  <si>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</si>
  <si>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</si>
  <si>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</si>
  <si>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</si>
  <si>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</si>
  <si>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</si>
  <si>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</si>
  <si>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</si>
  <si>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</si>
  <si>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</si>
  <si>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</si>
  <si>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</si>
  <si>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</si>
  <si>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</si>
  <si>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</si>
  <si>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</si>
  <si>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</si>
  <si>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</si>
  <si>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</si>
  <si>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</si>
  <si>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</si>
  <si>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</si>
  <si>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</si>
  <si>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</si>
  <si>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</si>
  <si>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</si>
  <si>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</si>
  <si>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</si>
  <si>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</si>
  <si>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</si>
  <si>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</si>
  <si>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</si>
  <si>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</si>
  <si>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</si>
  <si>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</si>
  <si>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</si>
  <si>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</si>
  <si>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</si>
  <si>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</si>
  <si>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</si>
  <si>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</si>
  <si>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</si>
  <si>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</si>
  <si>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</si>
  <si>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</si>
  <si>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</si>
  <si>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</si>
  <si>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</si>
  <si>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</si>
  <si>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</si>
  <si>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</si>
  <si>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</si>
  <si>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</si>
  <si>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</si>
  <si>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</si>
  <si>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</si>
  <si>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</si>
  <si>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</si>
  <si>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</si>
  <si>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</si>
  <si>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</si>
  <si>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</si>
  <si>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</si>
  <si>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</si>
  <si>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</si>
  <si>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</si>
  <si>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</si>
  <si>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</si>
  <si>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</si>
  <si>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</si>
  <si>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</si>
  <si>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</si>
  <si>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</si>
  <si>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</si>
  <si>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</si>
  <si>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</si>
  <si>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</si>
  <si>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</si>
  <si>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</si>
  <si>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</si>
  <si>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</si>
  <si>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</si>
  <si>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</si>
  <si>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</si>
  <si>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</si>
  <si>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</si>
  <si>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</si>
  <si>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</si>
  <si>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</si>
  <si>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</si>
  <si>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</si>
  <si>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</si>
  <si>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</si>
  <si>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</si>
  <si>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</si>
  <si>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</si>
  <si>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</si>
  <si>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</si>
  <si>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</si>
  <si>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</si>
  <si>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</si>
  <si>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</si>
  <si>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</si>
  <si>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</si>
  <si>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</si>
  <si>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</si>
  <si>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</si>
  <si>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</si>
  <si>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</si>
  <si>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</si>
  <si>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</si>
  <si>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</si>
  <si>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</si>
  <si>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</si>
  <si>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</si>
  <si>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</si>
  <si>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</si>
  <si>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</si>
  <si>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</si>
  <si>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</si>
  <si>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</si>
  <si>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</si>
  <si>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</si>
  <si>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</si>
  <si>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</si>
  <si>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</si>
  <si>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</si>
  <si>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</si>
  <si>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</si>
  <si>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</si>
  <si>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</si>
  <si>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</si>
  <si>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</si>
  <si>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</si>
  <si>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</si>
  <si>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</si>
  <si>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</si>
  <si>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</si>
  <si>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</si>
  <si>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</si>
  <si>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</si>
  <si>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</si>
  <si>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</si>
  <si>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</si>
  <si>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</si>
  <si>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</si>
  <si>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</si>
  <si>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</si>
  <si>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</si>
  <si>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</si>
  <si>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</si>
  <si>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</si>
  <si>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</si>
  <si>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</si>
  <si>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</si>
  <si>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</si>
  <si>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</si>
  <si>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</si>
  <si>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</si>
  <si>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</si>
  <si>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</si>
  <si>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</si>
  <si>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</si>
  <si>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</si>
  <si>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</si>
  <si>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</si>
  <si>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</si>
  <si>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</si>
  <si>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</si>
  <si>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</si>
  <si>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</si>
  <si>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</si>
  <si>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</si>
  <si>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</si>
  <si>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</si>
  <si>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</si>
  <si>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</si>
  <si>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</si>
  <si>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</si>
  <si>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</si>
  <si>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</si>
  <si>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</si>
  <si>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</si>
  <si>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</si>
  <si>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</si>
  <si>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</si>
  <si>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</si>
  <si>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</si>
  <si>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</si>
  <si>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</si>
  <si>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</si>
  <si>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</si>
  <si>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</si>
  <si>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</si>
  <si>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</si>
  <si>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</si>
  <si>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</si>
  <si>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</si>
  <si>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</si>
  <si>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</si>
  <si>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</si>
  <si>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</si>
  <si>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</si>
  <si>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</si>
  <si>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</si>
  <si>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</si>
  <si>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</si>
  <si>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</si>
  <si>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</si>
  <si>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</si>
  <si>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</si>
  <si>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</si>
  <si>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</si>
  <si>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</si>
  <si>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</si>
  <si>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</si>
  <si>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</si>
  <si>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</si>
  <si>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</si>
  <si>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</si>
  <si>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</si>
  <si>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</si>
  <si>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</si>
  <si>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</si>
  <si>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</si>
  <si>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</si>
  <si>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</si>
  <si>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</si>
  <si>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</si>
  <si>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</si>
  <si>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</si>
  <si>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</si>
  <si>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</si>
  <si>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</si>
  <si>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</si>
  <si>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</si>
  <si>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</si>
  <si>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</si>
  <si>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</si>
  <si>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</si>
  <si>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</si>
  <si>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</si>
  <si>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</si>
  <si>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</si>
  <si>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</si>
  <si>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</si>
  <si>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</si>
  <si>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</si>
  <si>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</si>
  <si>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</si>
  <si>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</si>
  <si>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</si>
  <si>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</si>
  <si>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</si>
  <si>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</si>
  <si>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</si>
  <si>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</si>
  <si>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</si>
  <si>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</si>
  <si>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</si>
  <si>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</si>
  <si>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</si>
  <si>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</si>
  <si>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</si>
  <si>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</si>
  <si>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</si>
  <si>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</si>
  <si>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</si>
  <si>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</si>
  <si>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</si>
  <si>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</si>
  <si>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</si>
  <si>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</si>
  <si>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</si>
  <si>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</si>
  <si>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</si>
  <si>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</si>
  <si>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</si>
  <si>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</si>
  <si>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</si>
  <si>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</si>
  <si>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</si>
  <si>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</si>
  <si>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</si>
  <si>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</si>
  <si>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</si>
  <si>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</si>
  <si>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</si>
  <si>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</si>
  <si>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</si>
  <si>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</si>
  <si>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</si>
  <si>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</si>
  <si>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</si>
  <si>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</si>
  <si>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</si>
  <si>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</si>
  <si>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</si>
  <si>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</si>
  <si>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</si>
  <si>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</si>
  <si>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</si>
  <si>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</si>
  <si>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</si>
  <si>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</si>
  <si>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</si>
  <si>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</si>
  <si>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</si>
  <si>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</si>
  <si>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</si>
  <si>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</si>
  <si>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</si>
  <si>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</si>
  <si>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</si>
  <si>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</si>
  <si>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</si>
  <si>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</si>
  <si>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</si>
  <si>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</si>
  <si>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</si>
  <si>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</si>
  <si>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</si>
  <si>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</si>
  <si>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</si>
  <si>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</si>
  <si>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</si>
  <si>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</si>
  <si>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</si>
  <si>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</si>
  <si>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</si>
  <si>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</si>
  <si>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</si>
  <si>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</si>
  <si>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</si>
  <si>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</si>
  <si>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</si>
  <si>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</si>
  <si>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</si>
  <si>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</si>
  <si>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</si>
  <si>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</si>
  <si>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</si>
  <si>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</si>
  <si>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</si>
  <si>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</si>
  <si>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</si>
  <si>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</si>
  <si>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</si>
  <si>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</si>
  <si>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</si>
  <si>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</si>
  <si>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</si>
  <si>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</si>
  <si>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</si>
  <si>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</si>
  <si>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</si>
  <si>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</si>
  <si>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</si>
  <si>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</si>
  <si>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</si>
  <si>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</si>
  <si>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</si>
  <si>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</si>
  <si>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</si>
  <si>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</si>
  <si>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</si>
  <si>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</si>
  <si>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</si>
  <si>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</si>
  <si>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</si>
  <si>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</si>
  <si>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</si>
  <si>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</si>
  <si>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</si>
  <si>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</si>
  <si>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</si>
  <si>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</si>
  <si>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</si>
  <si>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</si>
  <si>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</si>
  <si>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</si>
  <si>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</si>
  <si>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</si>
  <si>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</si>
  <si>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</si>
  <si>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</si>
  <si>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</si>
  <si>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</si>
  <si>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</si>
  <si>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</si>
  <si>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</si>
  <si>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</si>
  <si>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</si>
  <si>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</si>
  <si>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</si>
  <si>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</si>
  <si>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</si>
  <si>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</si>
  <si>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</si>
  <si>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</si>
  <si>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</si>
  <si>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</si>
  <si>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</si>
  <si>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</si>
  <si>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</si>
  <si>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</si>
  <si>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</si>
  <si>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</si>
  <si>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</si>
  <si>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</si>
  <si>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</si>
  <si>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</si>
  <si>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</si>
  <si>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</si>
  <si>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</si>
  <si>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</si>
  <si>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</si>
  <si>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</si>
  <si>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</si>
  <si>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</si>
  <si>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</si>
  <si>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</si>
  <si>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</si>
  <si>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</si>
  <si>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</si>
  <si>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</si>
  <si>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</si>
  <si>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</si>
  <si>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</si>
  <si>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</si>
  <si>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</si>
  <si>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</si>
  <si>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</si>
  <si>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</si>
  <si>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</si>
  <si>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</si>
  <si>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</si>
  <si>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</si>
  <si>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</si>
  <si>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</si>
  <si>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</si>
  <si>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</si>
  <si>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</si>
  <si>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</si>
  <si>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</si>
  <si>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</si>
  <si>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</si>
  <si>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</si>
  <si>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</si>
  <si>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</si>
  <si>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</si>
  <si>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</si>
  <si>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</si>
  <si>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</si>
  <si>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</si>
  <si>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</si>
  <si>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</si>
  <si>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</si>
  <si>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</si>
  <si>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</si>
  <si>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</si>
  <si>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</si>
  <si>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</si>
  <si>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</si>
  <si>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</si>
  <si>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</si>
  <si>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</si>
  <si>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</si>
  <si>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</si>
  <si>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</si>
  <si>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</si>
  <si>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</si>
  <si>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</si>
  <si>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</si>
  <si>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</si>
  <si>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</si>
  <si>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</si>
  <si>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</si>
  <si>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</si>
  <si>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</si>
  <si>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</si>
  <si>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</si>
  <si>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</si>
  <si>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</si>
  <si>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</si>
  <si>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</si>
  <si>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</si>
  <si>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</si>
  <si>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</si>
  <si>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</si>
  <si>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</si>
  <si>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</si>
  <si>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</si>
  <si>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</si>
  <si>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</si>
  <si>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</si>
  <si>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</si>
  <si>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</si>
  <si>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</si>
  <si>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</si>
  <si>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</si>
  <si>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</si>
  <si>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</si>
  <si>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</si>
  <si>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</si>
  <si>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</si>
  <si>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</si>
  <si>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</si>
  <si>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</si>
  <si>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</si>
  <si>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</si>
  <si>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</si>
  <si>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</si>
  <si>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</si>
  <si>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</si>
  <si>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</si>
  <si>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</si>
  <si>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</si>
  <si>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</si>
  <si>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</si>
  <si>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</si>
  <si>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</si>
  <si>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</si>
  <si>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</si>
  <si>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</si>
  <si>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</si>
  <si>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</si>
  <si>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</si>
  <si>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</si>
  <si>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</si>
  <si>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</si>
  <si>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</si>
  <si>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</si>
  <si>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</si>
  <si>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</si>
  <si>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</si>
  <si>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</si>
  <si>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</si>
  <si>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</si>
  <si>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</si>
  <si>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</si>
  <si>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</si>
  <si>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</si>
  <si>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</si>
  <si>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</si>
  <si>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</si>
  <si>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</si>
  <si>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</si>
  <si>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</si>
  <si>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</si>
  <si>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</si>
  <si>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</si>
  <si>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</si>
  <si>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</si>
  <si>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</si>
  <si>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</si>
  <si>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</si>
  <si>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</si>
  <si>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</si>
  <si>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</si>
  <si>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</si>
  <si>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</si>
  <si>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</si>
  <si>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</si>
  <si>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</si>
  <si>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</si>
  <si>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</si>
  <si>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</si>
  <si>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</si>
  <si>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</si>
  <si>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</si>
  <si>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</si>
  <si>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</si>
  <si>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</si>
  <si>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</si>
  <si>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</si>
  <si>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</si>
  <si>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</si>
  <si>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</si>
  <si>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</si>
  <si>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</si>
  <si>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</si>
  <si>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</si>
  <si>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</si>
  <si>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</si>
  <si>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</si>
  <si>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</si>
  <si>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</si>
  <si>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</si>
  <si>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</si>
  <si>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</si>
  <si>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</si>
  <si>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</si>
  <si>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</si>
  <si>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</si>
  <si>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</si>
  <si>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</si>
  <si>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</si>
  <si>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</si>
  <si>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</si>
  <si>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</si>
  <si>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</si>
  <si>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</si>
  <si>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</si>
  <si>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</si>
  <si>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</si>
  <si>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</si>
  <si>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</si>
  <si>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</si>
  <si>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</si>
  <si>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</si>
  <si>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</si>
  <si>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</si>
  <si>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</si>
  <si>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</si>
  <si>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</si>
  <si>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</si>
  <si>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</si>
  <si>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</si>
  <si>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</si>
  <si>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</si>
  <si>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</si>
  <si>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</si>
  <si>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</si>
  <si>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</si>
  <si>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</si>
  <si>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</si>
  <si>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</si>
  <si>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</si>
  <si>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</si>
  <si>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</si>
  <si>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</si>
  <si>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</si>
  <si>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</si>
  <si>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</si>
  <si>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</si>
  <si>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</si>
  <si>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</si>
  <si>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</si>
  <si>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</si>
  <si>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</si>
  <si>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</si>
  <si>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</si>
  <si>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</si>
  <si>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</si>
  <si>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</si>
  <si>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</si>
  <si>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</si>
  <si>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</si>
  <si>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</si>
  <si>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</si>
  <si>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</si>
  <si>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</si>
  <si>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</si>
  <si>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</si>
  <si>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</si>
  <si>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</si>
  <si>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</si>
  <si>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</si>
  <si>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</si>
  <si>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</si>
  <si>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</si>
  <si>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</si>
  <si>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</si>
  <si>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</si>
  <si>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</si>
  <si>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</si>
  <si>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</si>
  <si>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</si>
  <si>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</si>
  <si>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</si>
  <si>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</si>
  <si>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</si>
  <si>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</si>
  <si>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</si>
  <si>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</si>
  <si>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</si>
  <si>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</si>
  <si>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</si>
  <si>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</si>
  <si>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</si>
  <si>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</si>
  <si>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</si>
  <si>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</si>
  <si>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</si>
  <si>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</si>
  <si>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</si>
  <si>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</si>
  <si>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</si>
  <si>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</si>
  <si>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</si>
  <si>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</si>
  <si>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</si>
  <si>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</si>
  <si>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</si>
  <si>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</si>
  <si>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</si>
  <si>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</si>
  <si>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</si>
  <si>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</si>
  <si>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</si>
  <si>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</si>
  <si>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</si>
  <si>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</si>
  <si>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</si>
  <si>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</si>
  <si>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</si>
  <si>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</si>
  <si>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</si>
  <si>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</si>
  <si>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</si>
  <si>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</si>
  <si>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</si>
  <si>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</si>
  <si>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</si>
  <si>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</si>
  <si>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</si>
  <si>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</si>
  <si>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</si>
  <si>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</si>
  <si>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</si>
  <si>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</si>
  <si>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</si>
  <si>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</si>
  <si>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</si>
  <si>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</si>
  <si>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</si>
  <si>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</si>
  <si>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</si>
  <si>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</si>
  <si>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</si>
  <si>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</si>
  <si>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</si>
  <si>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</si>
  <si>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</si>
  <si>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</si>
  <si>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</si>
  <si>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</si>
  <si>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</si>
  <si>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</si>
  <si>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</si>
  <si>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</si>
  <si>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</si>
  <si>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</si>
  <si>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</si>
  <si>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</si>
  <si>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</si>
  <si>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</si>
  <si>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</si>
  <si>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</si>
  <si>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</si>
  <si>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</si>
  <si>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</si>
  <si>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</si>
  <si>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</si>
  <si>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</si>
  <si>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</si>
  <si>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</si>
  <si>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</si>
  <si>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</si>
  <si>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</si>
  <si>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</si>
  <si>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</si>
  <si>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</si>
  <si>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</si>
  <si>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</si>
  <si>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</si>
  <si>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</si>
  <si>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</si>
  <si>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</si>
  <si>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</si>
  <si>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</si>
  <si>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</si>
  <si>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</si>
  <si>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</si>
  <si>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</si>
  <si>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</si>
  <si>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</si>
  <si>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</si>
  <si>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</si>
  <si>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</si>
  <si>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</si>
  <si>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</si>
  <si>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</si>
  <si>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</si>
  <si>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</si>
  <si>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</si>
  <si>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</si>
  <si>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</si>
  <si>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</si>
  <si>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</si>
  <si>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</si>
  <si>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</si>
  <si>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</si>
  <si>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</si>
  <si>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</si>
  <si>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</si>
  <si>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</si>
  <si>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</si>
  <si>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</si>
  <si>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</si>
  <si>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</si>
  <si>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</si>
  <si>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</si>
  <si>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</si>
  <si>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</si>
  <si>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</si>
  <si>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</si>
  <si>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</si>
  <si>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</si>
  <si>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</si>
  <si>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</si>
  <si>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</si>
  <si>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</si>
  <si>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</si>
  <si>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</si>
  <si>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</si>
  <si>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</si>
  <si>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</si>
  <si>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</si>
  <si>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</si>
  <si>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</si>
  <si>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</si>
  <si>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</si>
  <si>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</si>
  <si>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</si>
  <si>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</si>
  <si>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</si>
  <si>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</si>
  <si>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</si>
  <si>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</si>
  <si>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</si>
  <si>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</si>
  <si>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</si>
  <si>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</si>
  <si>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</si>
  <si>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</si>
  <si>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</si>
  <si>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</si>
  <si>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</si>
  <si>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</si>
  <si>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</si>
  <si>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</si>
  <si>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</si>
  <si>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</si>
  <si>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</si>
  <si>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</si>
  <si>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</si>
  <si>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</si>
  <si>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</si>
  <si>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</si>
  <si>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</si>
  <si>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</si>
  <si>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</si>
  <si>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</si>
  <si>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</si>
  <si>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</si>
  <si>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</si>
  <si>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</si>
  <si>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</si>
  <si>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</si>
  <si>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</si>
  <si>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</si>
  <si>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</si>
  <si>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</si>
  <si>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</si>
  <si>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</si>
  <si>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</si>
  <si>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</si>
  <si>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</si>
  <si>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</si>
  <si>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</si>
  <si>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</si>
  <si>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</si>
  <si>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</si>
  <si>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</si>
  <si>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</si>
  <si>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</si>
  <si>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</si>
  <si>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</si>
  <si>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</si>
  <si>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</si>
  <si>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</si>
  <si>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</si>
  <si>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</si>
  <si>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</si>
  <si>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</si>
  <si>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</si>
  <si>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</si>
  <si>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</si>
  <si>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</si>
  <si>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</si>
  <si>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</si>
  <si>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</si>
  <si>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</si>
  <si>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</si>
  <si>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</si>
  <si>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</si>
  <si>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</si>
  <si>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</si>
  <si>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</si>
  <si>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</si>
  <si>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</si>
  <si>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</si>
  <si>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</si>
  <si>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</si>
  <si>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</si>
  <si>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</si>
  <si>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</si>
  <si>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</si>
  <si>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</si>
  <si>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</si>
  <si>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</si>
  <si>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</si>
  <si>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</si>
  <si>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</si>
  <si>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</si>
  <si>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</si>
  <si>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</si>
  <si>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</si>
  <si>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</si>
  <si>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</si>
  <si>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</si>
  <si>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</si>
  <si>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</si>
  <si>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</si>
  <si>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</si>
  <si>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</si>
  <si>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</si>
  <si>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</si>
  <si>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</si>
  <si>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</si>
  <si>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</si>
  <si>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</si>
  <si>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</si>
  <si>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</si>
  <si>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</si>
  <si>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</si>
  <si>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</si>
  <si>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</si>
  <si>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</si>
  <si>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</si>
  <si>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</si>
  <si>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</si>
  <si>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</si>
  <si>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</si>
  <si>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</si>
  <si>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</si>
  <si>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</si>
  <si>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</si>
  <si>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</si>
  <si>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</si>
  <si>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</si>
  <si>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</si>
  <si>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</si>
  <si>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</si>
  <si>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</si>
  <si>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</si>
  <si>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</si>
  <si>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</si>
  <si>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</si>
  <si>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</si>
  <si>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</si>
  <si>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</si>
  <si>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</si>
  <si>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</si>
  <si>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</si>
  <si>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</si>
  <si>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</si>
  <si>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</si>
  <si>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</si>
  <si>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</si>
  <si>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</si>
  <si>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</si>
  <si>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</si>
  <si>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</si>
  <si>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</si>
  <si>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</si>
  <si>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</si>
  <si>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</si>
  <si>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</si>
  <si>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</si>
  <si>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</si>
  <si>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</si>
  <si>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</si>
  <si>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</si>
  <si>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</si>
  <si>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</si>
  <si>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</si>
  <si>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</si>
  <si>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</si>
  <si>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</si>
  <si>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</si>
  <si>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</si>
  <si>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</si>
  <si>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</si>
  <si>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</si>
  <si>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</si>
  <si>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</si>
  <si>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</si>
  <si>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</si>
  <si>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</si>
  <si>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</si>
  <si>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</si>
  <si>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</si>
  <si>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</si>
  <si>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</si>
  <si>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</si>
  <si>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</si>
  <si>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</si>
  <si>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</si>
  <si>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</si>
  <si>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</si>
  <si>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</si>
  <si>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</si>
  <si>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</si>
  <si>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</si>
  <si>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</si>
  <si>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</si>
  <si>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</si>
  <si>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</si>
  <si>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</si>
  <si>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</si>
  <si>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</si>
  <si>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</si>
  <si>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</si>
  <si>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</si>
  <si>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</si>
  <si>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</si>
  <si>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</si>
  <si>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</si>
  <si>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</si>
  <si>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</si>
  <si>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</si>
  <si>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</si>
  <si>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</si>
  <si>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</si>
  <si>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</si>
  <si>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</si>
  <si>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</si>
  <si>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</si>
  <si>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</si>
  <si>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</si>
  <si>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</si>
  <si>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</si>
  <si>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</si>
  <si>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</si>
  <si>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</si>
  <si>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</si>
  <si>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</si>
  <si>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</si>
  <si>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</si>
  <si>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</si>
  <si>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</si>
  <si>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</si>
  <si>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</si>
  <si>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</si>
  <si>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</si>
  <si>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</si>
  <si>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</si>
  <si>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</si>
  <si>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</si>
  <si>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</si>
  <si>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</si>
  <si>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</si>
  <si>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</si>
  <si>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</si>
  <si>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</si>
  <si>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</si>
  <si>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</si>
  <si>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</si>
  <si>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</si>
  <si>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</si>
  <si>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</si>
  <si>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</si>
  <si>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</si>
  <si>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</si>
  <si>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</si>
  <si>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</si>
  <si>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</si>
  <si>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</si>
  <si>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</si>
  <si>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</si>
  <si>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</si>
  <si>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</si>
  <si>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</si>
  <si>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</si>
  <si>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</si>
  <si>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</si>
  <si>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</si>
  <si>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</si>
  <si>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</si>
  <si>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</si>
  <si>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</si>
  <si>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</si>
  <si>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</si>
  <si>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</si>
  <si>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</si>
  <si>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</si>
  <si>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</si>
  <si>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</si>
  <si>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</si>
  <si>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</si>
  <si>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</si>
  <si>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</si>
  <si>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</si>
  <si>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</si>
  <si>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</si>
  <si>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</si>
  <si>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</si>
  <si>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</si>
  <si>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</si>
  <si>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</si>
  <si>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</si>
  <si>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</si>
  <si>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</si>
  <si>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</si>
  <si>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</si>
  <si>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</si>
  <si>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</si>
  <si>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</si>
  <si>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</si>
  <si>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</si>
  <si>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</si>
  <si>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</si>
  <si>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</si>
  <si>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</si>
  <si>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</si>
  <si>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</si>
  <si>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</si>
  <si>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</si>
  <si>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</si>
  <si>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</si>
  <si>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</si>
  <si>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</si>
  <si>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</si>
  <si>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</si>
  <si>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</si>
  <si>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</si>
  <si>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</si>
  <si>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</si>
  <si>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</si>
  <si>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</si>
  <si>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</si>
  <si>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</si>
  <si>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</si>
  <si>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</si>
  <si>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</si>
  <si>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</si>
  <si>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</si>
  <si>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</si>
  <si>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</si>
  <si>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</si>
  <si>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</si>
  <si>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</si>
  <si>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</si>
  <si>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</si>
  <si>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</si>
  <si>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</si>
  <si>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</si>
  <si>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</si>
  <si>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</si>
  <si>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</si>
  <si>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</si>
  <si>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</si>
  <si>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</si>
  <si>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</si>
  <si>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</si>
  <si>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</si>
  <si>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</si>
  <si>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</si>
  <si>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</si>
  <si>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</si>
  <si>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</si>
  <si>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</si>
  <si>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</si>
  <si>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</si>
  <si>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</si>
  <si>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</si>
  <si>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</si>
  <si>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</si>
  <si>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</si>
  <si>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</si>
  <si>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</si>
  <si>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</si>
  <si>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</si>
  <si>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</si>
  <si>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</si>
  <si>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</si>
  <si>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</si>
  <si>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</si>
  <si>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</si>
  <si>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</si>
  <si>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</si>
  <si>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</si>
  <si>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</si>
  <si>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</si>
  <si>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</si>
  <si>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</si>
  <si>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</si>
  <si>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</si>
  <si>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</si>
  <si>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</si>
  <si>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</si>
  <si>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</si>
  <si>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</si>
  <si>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</si>
  <si>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</si>
  <si>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</si>
  <si>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</si>
  <si>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</si>
  <si>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</si>
  <si>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</si>
  <si>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</si>
  <si>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</si>
  <si>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</si>
  <si>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</si>
  <si>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</si>
  <si>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</si>
  <si>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</si>
  <si>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</si>
  <si>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</si>
  <si>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</si>
  <si>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</si>
  <si>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</si>
  <si>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</si>
  <si>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</si>
  <si>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</si>
  <si>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</si>
  <si>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</si>
  <si>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</si>
  <si>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</si>
  <si>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</si>
  <si>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</si>
  <si>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</si>
  <si>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</si>
  <si>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</si>
  <si>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</si>
  <si>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</si>
  <si>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</si>
  <si>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</si>
  <si>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</si>
  <si>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</si>
  <si>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</si>
  <si>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</si>
  <si>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</si>
  <si>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</si>
  <si>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</si>
  <si>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</si>
  <si>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</si>
  <si>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</si>
  <si>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</si>
  <si>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</si>
  <si>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</si>
  <si>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</si>
  <si>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</si>
  <si>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</si>
  <si>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</si>
  <si>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</si>
  <si>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</si>
  <si>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</si>
  <si>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</si>
  <si>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</si>
  <si>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</si>
  <si>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</si>
  <si>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</si>
  <si>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</si>
  <si>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</si>
  <si>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</si>
  <si>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</si>
  <si>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</si>
  <si>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</si>
  <si>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</si>
  <si>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</si>
  <si>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</si>
  <si>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</si>
  <si>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</si>
  <si>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</si>
  <si>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</si>
  <si>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</si>
  <si>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</si>
  <si>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</si>
  <si>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</si>
  <si>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</si>
  <si>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</si>
  <si>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</si>
  <si>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</si>
  <si>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</si>
  <si>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</si>
  <si>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</si>
  <si>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</si>
  <si>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</si>
  <si>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</si>
  <si>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</si>
  <si>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</si>
  <si>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</si>
  <si>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</si>
  <si>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</si>
  <si>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</si>
  <si>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</si>
  <si>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</si>
  <si>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</si>
  <si>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</si>
  <si>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</si>
  <si>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</si>
  <si>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</si>
  <si>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</si>
  <si>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</si>
  <si>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</si>
  <si>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</si>
  <si>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</si>
  <si>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</si>
  <si>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</si>
  <si>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</si>
  <si>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</si>
  <si>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</si>
  <si>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</si>
  <si>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</si>
  <si>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</si>
  <si>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</si>
  <si>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</si>
  <si>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</si>
  <si>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</si>
  <si>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</si>
  <si>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</si>
  <si>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</si>
  <si>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</si>
  <si>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</si>
  <si>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</si>
  <si>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</si>
  <si>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</si>
  <si>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</si>
  <si>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</si>
  <si>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</si>
  <si>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</si>
  <si>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</si>
  <si>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</si>
  <si>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</si>
  <si>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</si>
  <si>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</si>
  <si>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</si>
  <si>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</si>
  <si>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</si>
  <si>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</si>
  <si>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</si>
  <si>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</si>
  <si>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</si>
  <si>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</si>
  <si>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</si>
  <si>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</si>
  <si>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</si>
  <si>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</si>
  <si>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</si>
  <si>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</si>
  <si>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</si>
  <si>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</si>
  <si>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</si>
  <si>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</si>
  <si>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</si>
  <si>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</si>
  <si>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</si>
  <si>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</si>
  <si>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</si>
  <si>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</si>
  <si>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</si>
  <si>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</si>
  <si>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</si>
  <si>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</si>
  <si>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</si>
  <si>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</si>
  <si>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</si>
  <si>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</si>
  <si>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</si>
  <si>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</si>
  <si>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</si>
  <si>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</si>
  <si>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</si>
  <si>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</si>
  <si>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</si>
  <si>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</si>
  <si>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</si>
  <si>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</si>
  <si>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</si>
  <si>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</si>
  <si>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</si>
  <si>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</si>
  <si>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</si>
  <si>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</si>
  <si>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</si>
  <si>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</si>
  <si>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</si>
  <si>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</si>
  <si>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</si>
  <si>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</si>
  <si>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</si>
  <si>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</si>
  <si>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</si>
  <si>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</si>
  <si>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</si>
  <si>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</si>
  <si>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</si>
  <si>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</si>
  <si>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</si>
  <si>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</si>
  <si>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</si>
  <si>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</si>
  <si>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</si>
  <si>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</si>
  <si>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</si>
  <si>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</si>
  <si>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</si>
  <si>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</si>
  <si>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</si>
  <si>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</si>
  <si>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</si>
  <si>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</si>
  <si>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</si>
  <si>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</si>
  <si>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</si>
  <si>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</si>
  <si>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</si>
  <si>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</si>
  <si>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</si>
  <si>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</si>
  <si>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</si>
  <si>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</si>
  <si>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</si>
  <si>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</si>
  <si>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</si>
  <si>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</si>
  <si>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</si>
  <si>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</si>
  <si>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</si>
  <si>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</si>
  <si>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</si>
  <si>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</si>
  <si>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</si>
  <si>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</si>
  <si>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</si>
  <si>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</si>
  <si>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</si>
  <si>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</si>
  <si>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</si>
  <si>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</si>
  <si>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</si>
  <si>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</si>
  <si>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</si>
  <si>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</si>
  <si>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</si>
  <si>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</si>
  <si>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</si>
  <si>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</si>
  <si>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</si>
  <si>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</si>
  <si>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</si>
  <si>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</si>
  <si>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</si>
  <si>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</si>
  <si>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</si>
  <si>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</si>
  <si>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</si>
  <si>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</si>
  <si>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</si>
  <si>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</si>
  <si>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</si>
  <si>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</si>
  <si>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</si>
  <si>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</si>
  <si>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</si>
  <si>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</si>
  <si>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</si>
  <si>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</si>
  <si>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</si>
  <si>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</si>
  <si>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</si>
  <si>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</si>
  <si>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</si>
  <si>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</si>
  <si>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</si>
  <si>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</si>
  <si>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</si>
  <si>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</si>
  <si>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</si>
  <si>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</si>
  <si>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</si>
  <si>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</si>
  <si>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</si>
  <si>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</si>
  <si>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</si>
  <si>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</si>
  <si>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</si>
  <si>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</si>
  <si>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</si>
  <si>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</si>
  <si>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</si>
  <si>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</si>
  <si>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</si>
  <si>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</si>
  <si>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</si>
  <si>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</si>
  <si>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</si>
  <si>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</si>
  <si>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</si>
  <si>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</si>
  <si>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</si>
  <si>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</si>
  <si>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</si>
  <si>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</si>
  <si>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</si>
  <si>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</si>
  <si>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</si>
  <si>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</si>
  <si>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</si>
  <si>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</si>
  <si>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</si>
  <si>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</si>
  <si>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</si>
  <si>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</si>
  <si>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</si>
  <si>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</si>
  <si>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</si>
  <si>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</si>
  <si>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</si>
  <si>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</si>
  <si>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</si>
  <si>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</si>
  <si>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</si>
  <si>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</si>
  <si>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</si>
  <si>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</si>
  <si>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</si>
  <si>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</si>
  <si>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</si>
  <si>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</si>
  <si>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</si>
  <si>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</si>
  <si>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</si>
  <si>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</si>
  <si>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</si>
  <si>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</si>
  <si>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</si>
  <si>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</si>
  <si>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</si>
  <si>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</si>
  <si>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</si>
  <si>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</si>
  <si>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</si>
  <si>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</si>
  <si>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</si>
  <si>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</si>
  <si>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</si>
  <si>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</si>
  <si>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</si>
  <si>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</si>
  <si>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</si>
  <si>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</si>
  <si>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</si>
  <si>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</si>
  <si>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</si>
  <si>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</si>
  <si>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</si>
  <si>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</si>
  <si>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</si>
  <si>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</si>
  <si>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</si>
  <si>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</si>
  <si>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</si>
  <si>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</si>
  <si>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</si>
  <si>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</si>
  <si>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</si>
  <si>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</si>
  <si>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</si>
  <si>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</si>
  <si>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</si>
  <si>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</si>
  <si>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</si>
  <si>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</si>
  <si>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</si>
  <si>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</si>
  <si>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</si>
  <si>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</si>
  <si>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</si>
  <si>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</si>
  <si>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</si>
  <si>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</si>
  <si>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</si>
  <si>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</si>
  <si>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</si>
  <si>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</si>
  <si>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</si>
  <si>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</si>
  <si>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</si>
  <si>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</si>
  <si>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</si>
  <si>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</si>
  <si>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</si>
  <si>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</si>
  <si>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</si>
  <si>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</si>
  <si>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</si>
  <si>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</si>
  <si>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</si>
  <si>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</si>
  <si>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</si>
  <si>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</si>
  <si>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</si>
  <si>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</si>
  <si>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</si>
  <si>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</si>
  <si>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</si>
  <si>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</si>
  <si>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</si>
  <si>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</si>
  <si>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</si>
  <si>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</si>
  <si>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</si>
  <si>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</si>
  <si>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</si>
  <si>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</si>
  <si>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</si>
  <si>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</si>
  <si>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</si>
  <si>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</si>
  <si>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</si>
  <si>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</si>
  <si>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</si>
  <si>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</si>
  <si>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</si>
  <si>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</si>
  <si>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</si>
  <si>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</si>
  <si>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</si>
  <si>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</si>
  <si>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</si>
  <si>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</si>
  <si>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</si>
  <si>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</si>
  <si>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</si>
  <si>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</si>
  <si>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</si>
  <si>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</si>
  <si>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</si>
  <si>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</si>
  <si>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</si>
  <si>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</si>
  <si>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</si>
  <si>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</si>
  <si>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</si>
  <si>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</si>
  <si>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</si>
  <si>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</si>
  <si>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</si>
  <si>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</si>
  <si>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</si>
  <si>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</si>
  <si>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</si>
  <si>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</si>
  <si>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</si>
  <si>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</si>
  <si>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</si>
  <si>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</si>
  <si>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</si>
  <si>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</si>
  <si>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</si>
  <si>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</si>
  <si>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</si>
  <si>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</si>
  <si>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</si>
  <si>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</si>
  <si>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</si>
  <si>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</si>
  <si>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</si>
  <si>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</si>
  <si>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</si>
  <si>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</si>
  <si>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</si>
  <si>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</si>
  <si>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</si>
  <si>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</si>
  <si>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</si>
  <si>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</si>
  <si>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</si>
  <si>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</si>
  <si>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</si>
  <si>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</si>
  <si>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</si>
  <si>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</si>
  <si>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</si>
  <si>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</si>
  <si>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</si>
  <si>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</si>
  <si>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</si>
  <si>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</si>
  <si>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</si>
  <si>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</si>
  <si>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</si>
  <si>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</si>
  <si>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</si>
  <si>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</si>
  <si>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</si>
  <si>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</si>
  <si>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</si>
  <si>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</si>
  <si>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</si>
  <si>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</si>
  <si>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</si>
  <si>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</si>
  <si>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</si>
  <si>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</si>
  <si>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</si>
  <si>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</si>
  <si>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</si>
  <si>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</si>
  <si>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</si>
  <si>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</si>
  <si>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</si>
  <si>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</si>
  <si>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</si>
  <si>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</si>
  <si>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</si>
  <si>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</si>
  <si>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</si>
  <si>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</si>
  <si>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</si>
  <si>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</si>
  <si>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</si>
  <si>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</si>
  <si>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</si>
  <si>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</si>
  <si>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</si>
  <si>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</si>
  <si>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</si>
  <si>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</si>
  <si>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</si>
  <si>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</si>
  <si>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</si>
  <si>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</si>
  <si>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</si>
  <si>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</si>
  <si>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</si>
  <si>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</si>
  <si>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</si>
  <si>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</si>
  <si>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</si>
  <si>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</si>
  <si>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</si>
  <si>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</si>
  <si>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</si>
  <si>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</si>
  <si>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</si>
  <si>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</si>
  <si>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</si>
  <si>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</si>
  <si>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</si>
  <si>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</si>
  <si>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</si>
  <si>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</si>
  <si>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</si>
  <si>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</si>
  <si>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</si>
  <si>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</si>
  <si>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</si>
  <si>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</si>
  <si>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</si>
  <si>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</si>
  <si>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</si>
  <si>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</si>
  <si>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</si>
  <si>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</si>
  <si>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</si>
  <si>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</si>
  <si>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</si>
  <si>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</si>
  <si>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</si>
  <si>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</si>
  <si>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</si>
  <si>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</si>
  <si>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</si>
  <si>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</si>
  <si>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</si>
  <si>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</si>
  <si>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</si>
  <si>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</si>
  <si>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</si>
  <si>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</si>
  <si>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</si>
  <si>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</si>
  <si>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</si>
  <si>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</si>
  <si>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</si>
  <si>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</si>
  <si>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</si>
  <si>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</si>
  <si>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</si>
  <si>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</si>
  <si>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</si>
  <si>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</si>
  <si>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</si>
  <si>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</si>
  <si>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</si>
  <si>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</si>
  <si>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</si>
  <si>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</si>
  <si>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</si>
  <si>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</si>
  <si>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</si>
  <si>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</si>
  <si>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</si>
  <si>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</si>
  <si>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</si>
  <si>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</si>
  <si>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</si>
  <si>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</si>
  <si>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</si>
  <si>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</si>
  <si>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</si>
  <si>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</si>
  <si>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</si>
  <si>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</si>
  <si>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</si>
  <si>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</si>
  <si>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</si>
  <si>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</si>
  <si>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</si>
  <si>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</si>
  <si>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</si>
  <si>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</si>
  <si>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</si>
  <si>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</si>
  <si>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</si>
  <si>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</si>
  <si>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</si>
  <si>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</si>
  <si>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</si>
  <si>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</si>
  <si>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</si>
  <si>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</si>
  <si>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</si>
  <si>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</si>
  <si>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</si>
  <si>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</si>
  <si>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</si>
  <si>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</si>
  <si>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</si>
  <si>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</si>
  <si>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</si>
  <si>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</si>
  <si>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</si>
  <si>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</si>
  <si>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</si>
  <si>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</si>
  <si>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</si>
  <si>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</si>
  <si>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</si>
  <si>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</si>
  <si>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</si>
  <si>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</si>
  <si>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</si>
  <si>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</si>
  <si>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</si>
  <si>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</si>
  <si>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</si>
  <si>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</si>
  <si>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</si>
  <si>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</si>
  <si>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</si>
  <si>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</si>
  <si>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</si>
  <si>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</si>
  <si>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</si>
  <si>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</si>
  <si>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</si>
  <si>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</si>
  <si>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</si>
  <si>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</si>
  <si>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</si>
  <si>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</si>
  <si>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</si>
  <si>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</si>
  <si>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</si>
  <si>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</si>
  <si>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</si>
  <si>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</si>
  <si>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</si>
  <si>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</si>
  <si>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</si>
  <si>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</si>
  <si>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</si>
  <si>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</si>
  <si>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</si>
  <si>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</si>
  <si>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</si>
  <si>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</si>
  <si>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</si>
  <si>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</si>
  <si>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</si>
  <si>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</si>
  <si>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</si>
  <si>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</si>
  <si>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</si>
  <si>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</si>
  <si>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</si>
  <si>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</si>
  <si>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</si>
  <si>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</si>
  <si>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</si>
  <si>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</si>
  <si>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</si>
  <si>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</si>
  <si>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</si>
  <si>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</si>
  <si>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</si>
  <si>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</si>
  <si>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</si>
  <si>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</si>
  <si>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</si>
  <si>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</si>
  <si>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</si>
  <si>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</si>
  <si>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</si>
  <si>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</si>
  <si>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</si>
  <si>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</si>
  <si>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</si>
  <si>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</si>
  <si>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</si>
  <si>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</si>
  <si>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</si>
  <si>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</si>
  <si>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</si>
  <si>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</si>
  <si>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</si>
  <si>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</si>
  <si>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</si>
  <si>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</si>
  <si>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</si>
  <si>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</si>
  <si>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</si>
  <si>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</si>
  <si>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</si>
  <si>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</si>
  <si>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</si>
  <si>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</si>
  <si>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</si>
  <si>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</si>
  <si>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</si>
  <si>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</si>
  <si>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</si>
  <si>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</si>
  <si>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</si>
  <si>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</si>
  <si>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</si>
  <si>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</si>
  <si>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</si>
  <si>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</si>
  <si>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</si>
  <si>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</si>
  <si>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</si>
  <si>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</si>
  <si>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</si>
  <si>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</si>
  <si>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</si>
  <si>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</si>
  <si>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</si>
  <si>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</si>
  <si>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</si>
  <si>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</si>
  <si>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</si>
  <si>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</si>
  <si>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</si>
  <si>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</si>
  <si>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</si>
  <si>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</si>
  <si>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</si>
  <si>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</si>
  <si>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</si>
  <si>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</si>
  <si>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</si>
  <si>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</si>
  <si>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</si>
  <si>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</si>
  <si>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</si>
  <si>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</si>
  <si>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</si>
  <si>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</si>
  <si>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</si>
  <si>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</si>
  <si>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</si>
  <si>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</si>
  <si>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</si>
  <si>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</si>
  <si>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</si>
  <si>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</si>
  <si>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</si>
  <si>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</si>
  <si>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</si>
  <si>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</si>
  <si>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</si>
  <si>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</si>
  <si>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</si>
  <si>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</si>
  <si>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</si>
  <si>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</si>
  <si>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</si>
  <si>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</si>
  <si>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</si>
  <si>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</si>
  <si>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</si>
  <si>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</si>
  <si>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</si>
  <si>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</si>
  <si>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</si>
  <si>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</si>
  <si>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</si>
  <si>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</si>
  <si>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</si>
  <si>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</si>
  <si>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</si>
  <si>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</si>
  <si>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</si>
  <si>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</si>
  <si>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</si>
  <si>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</si>
  <si>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</si>
  <si>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</si>
  <si>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</si>
  <si>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</si>
  <si>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</si>
  <si>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</si>
  <si>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</si>
  <si>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</si>
  <si>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</si>
  <si>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</si>
  <si>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</si>
  <si>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</si>
  <si>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</si>
  <si>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</si>
  <si>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</si>
  <si>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</si>
  <si>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</si>
  <si>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</si>
  <si>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</si>
  <si>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</si>
  <si>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</si>
  <si>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</si>
  <si>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</si>
  <si>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</si>
  <si>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</si>
  <si>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</si>
  <si>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</si>
  <si>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</si>
  <si>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</si>
  <si>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</si>
  <si>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</si>
  <si>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</si>
  <si>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</si>
  <si>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</si>
  <si>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</si>
  <si>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</si>
  <si>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</si>
  <si>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</si>
  <si>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</si>
  <si>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</si>
  <si>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</si>
  <si>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</si>
  <si>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</si>
  <si>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</si>
  <si>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</si>
  <si>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</si>
  <si>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</si>
  <si>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</si>
  <si>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</si>
  <si>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</si>
  <si>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</si>
  <si>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</si>
  <si>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</si>
  <si>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</si>
  <si>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</si>
  <si>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</si>
  <si>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</si>
  <si>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</si>
  <si>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</si>
  <si>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</si>
  <si>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</si>
  <si>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</si>
  <si>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</si>
  <si>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</si>
  <si>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</si>
  <si>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</si>
  <si>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</si>
  <si>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</si>
  <si>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</si>
  <si>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</si>
  <si>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</si>
  <si>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</si>
  <si>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</si>
  <si>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</si>
  <si>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</si>
  <si>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</si>
  <si>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</si>
  <si>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</si>
  <si>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</si>
  <si>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</si>
  <si>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</si>
  <si>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</si>
  <si>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</si>
  <si>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</si>
  <si>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</si>
  <si>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</si>
  <si>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</si>
  <si>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</si>
  <si>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</si>
  <si>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</si>
  <si>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</si>
  <si>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</si>
  <si>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</si>
  <si>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</si>
  <si>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</si>
  <si>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</si>
  <si>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</si>
  <si>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</si>
  <si>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</si>
  <si>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</si>
  <si>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</si>
  <si>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</si>
  <si>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</si>
  <si>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</si>
  <si>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</si>
  <si>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</si>
  <si>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</si>
  <si>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</si>
  <si>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</si>
  <si>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</si>
  <si>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</si>
  <si>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</si>
  <si>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</si>
  <si>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</si>
  <si>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</si>
  <si>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</si>
  <si>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</si>
  <si>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</si>
  <si>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</si>
  <si>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</si>
  <si>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</si>
  <si>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</si>
  <si>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</si>
  <si>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</si>
  <si>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</si>
  <si>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</si>
  <si>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</si>
  <si>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</si>
  <si>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</si>
  <si>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</si>
  <si>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</si>
  <si>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</si>
  <si>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</si>
  <si>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</si>
  <si>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</si>
  <si>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</si>
  <si>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</si>
  <si>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</si>
  <si>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</si>
  <si>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</si>
  <si>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</si>
  <si>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</si>
  <si>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</si>
  <si>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</si>
  <si>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</si>
  <si>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</si>
  <si>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</si>
  <si>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</si>
  <si>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</si>
  <si>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</si>
  <si>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</si>
  <si>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</si>
  <si>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</si>
  <si>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</si>
  <si>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</si>
  <si>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</si>
  <si>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</si>
  <si>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</si>
  <si>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</si>
  <si>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</si>
  <si>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</si>
  <si>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</si>
  <si>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</si>
  <si>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</si>
  <si>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</si>
  <si>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</si>
  <si>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</si>
  <si>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</si>
  <si>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</si>
  <si>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</si>
  <si>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</si>
  <si>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</si>
  <si>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</si>
  <si>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</si>
  <si>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</si>
  <si>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</si>
  <si>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</si>
  <si>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</si>
  <si>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</si>
  <si>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</si>
  <si>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</si>
  <si>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</si>
  <si>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</si>
  <si>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</si>
  <si>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</si>
  <si>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</si>
  <si>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</si>
  <si>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</si>
  <si>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</si>
  <si>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</si>
  <si>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</si>
  <si>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</si>
  <si>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</si>
  <si>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</si>
  <si>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</si>
  <si>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</si>
  <si>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</si>
  <si>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</si>
  <si>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</si>
  <si>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</si>
  <si>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</si>
  <si>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</si>
  <si>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</si>
  <si>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</si>
  <si>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</si>
  <si>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</si>
  <si>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</si>
  <si>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</si>
  <si>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</si>
  <si>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</si>
  <si>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</si>
  <si>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</si>
  <si>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</si>
  <si>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</si>
  <si>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</si>
  <si>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</si>
  <si>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</si>
  <si>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</si>
  <si>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</si>
  <si>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</si>
  <si>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</si>
  <si>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</si>
  <si>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</si>
  <si>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</si>
  <si>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</si>
  <si>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</si>
  <si>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</si>
  <si>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</si>
  <si>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</si>
  <si>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</si>
  <si>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</si>
  <si>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</si>
  <si>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</si>
  <si>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</si>
  <si>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</si>
  <si>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</si>
  <si>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</si>
  <si>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</si>
  <si>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</si>
  <si>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</si>
  <si>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</si>
  <si>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</si>
  <si>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</si>
  <si>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</si>
  <si>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</si>
  <si>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</si>
  <si>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</si>
  <si>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</si>
  <si>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</si>
  <si>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</si>
  <si>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</si>
  <si>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</si>
  <si>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</si>
  <si>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</si>
  <si>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</si>
  <si>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</si>
  <si>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</si>
  <si>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</si>
  <si>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</si>
  <si>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</si>
  <si>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</si>
  <si>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</si>
  <si>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</si>
  <si>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</si>
  <si>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</si>
  <si>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</si>
  <si>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</si>
  <si>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</si>
  <si>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</si>
  <si>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</si>
  <si>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</si>
  <si>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</si>
  <si>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</si>
  <si>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</si>
  <si>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</si>
  <si>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</si>
  <si>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</si>
  <si>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</si>
  <si>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</si>
  <si>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</si>
  <si>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</si>
  <si>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</si>
  <si>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</si>
  <si>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</si>
  <si>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</si>
  <si>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</si>
  <si>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</si>
  <si>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</si>
  <si>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</si>
  <si>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</si>
  <si>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</si>
  <si>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</si>
  <si>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</si>
  <si>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</si>
  <si>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</si>
  <si>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</si>
  <si>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</si>
  <si>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</si>
  <si>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</si>
  <si>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</si>
  <si>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</si>
  <si>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</si>
  <si>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</si>
  <si>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</si>
  <si>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</si>
  <si>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</si>
  <si>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</si>
  <si>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</si>
  <si>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</si>
  <si>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</si>
  <si>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</si>
  <si>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</si>
  <si>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</si>
  <si>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</si>
  <si>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</si>
  <si>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</si>
  <si>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</si>
  <si>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</si>
  <si>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</si>
  <si>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</si>
  <si>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</si>
  <si>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</si>
  <si>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</si>
  <si>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</si>
  <si>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</si>
  <si>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</si>
  <si>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</si>
  <si>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</si>
  <si>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</si>
  <si>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</si>
  <si>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</si>
  <si>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</si>
  <si>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</si>
  <si>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</si>
  <si>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</si>
  <si>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</si>
  <si>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</si>
  <si>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</si>
  <si>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</si>
  <si>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</si>
  <si>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</si>
  <si>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</si>
  <si>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</si>
  <si>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</si>
  <si>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</si>
  <si>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</si>
  <si>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</si>
  <si>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</si>
  <si>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</si>
  <si>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</si>
  <si>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</si>
  <si>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</si>
  <si>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</si>
  <si>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</si>
  <si>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</si>
  <si>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</si>
  <si>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</si>
  <si>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</si>
  <si>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</si>
  <si>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</si>
  <si>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</si>
  <si>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</si>
  <si>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</si>
  <si>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</si>
  <si>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</si>
  <si>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</si>
  <si>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</si>
  <si>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</si>
  <si>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</si>
  <si>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</si>
  <si>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</si>
  <si>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</si>
  <si>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</si>
  <si>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</si>
  <si>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</si>
  <si>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</si>
  <si>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</si>
  <si>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</si>
  <si>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</si>
  <si>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</si>
  <si>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</si>
  <si>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</si>
  <si>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</si>
  <si>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</si>
  <si>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</si>
  <si>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</si>
  <si>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</si>
  <si>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</si>
  <si>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</si>
  <si>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</si>
  <si>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</si>
  <si>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</si>
  <si>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</si>
  <si>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</si>
  <si>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</si>
  <si>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</si>
  <si>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</si>
  <si>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</si>
  <si>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</si>
  <si>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</si>
  <si>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</si>
  <si>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</si>
  <si>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</si>
  <si>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</si>
  <si>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</si>
  <si>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</si>
  <si>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</si>
  <si>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</si>
  <si>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</si>
  <si>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</si>
  <si>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</si>
  <si>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</si>
  <si>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</si>
  <si>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</si>
  <si>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</si>
  <si>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</si>
  <si>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</si>
  <si>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</si>
  <si>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</si>
  <si>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</si>
  <si>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</si>
  <si>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</si>
  <si>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</si>
  <si>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</si>
  <si>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</si>
  <si>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</si>
  <si>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</si>
  <si>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</si>
  <si>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</si>
  <si>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</si>
  <si>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</si>
  <si>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</si>
  <si>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</si>
  <si>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</si>
  <si>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</si>
  <si>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</si>
  <si>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</si>
  <si>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</si>
  <si>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</si>
  <si>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</si>
  <si>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</si>
  <si>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</si>
  <si>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</si>
  <si>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</si>
  <si>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</si>
  <si>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</si>
  <si>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</si>
  <si>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</si>
  <si>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</si>
  <si>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</si>
  <si>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</si>
  <si>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</si>
  <si>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</si>
  <si>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</si>
  <si>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</si>
  <si>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</si>
  <si>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</si>
  <si>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</si>
  <si>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</si>
  <si>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</si>
  <si>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</si>
  <si>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</si>
  <si>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</si>
  <si>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</si>
  <si>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</si>
  <si>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</si>
  <si>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</si>
  <si>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</si>
  <si>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</si>
  <si>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</si>
  <si>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</si>
  <si>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</si>
  <si>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</si>
  <si>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</si>
  <si>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</si>
  <si>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</si>
  <si>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</si>
  <si>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</si>
  <si>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</si>
  <si>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</si>
  <si>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</si>
  <si>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</si>
  <si>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</si>
  <si>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</si>
  <si>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</si>
  <si>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</si>
  <si>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</si>
  <si>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</si>
  <si>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</si>
  <si>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</si>
  <si>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</si>
  <si>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</si>
  <si>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</si>
  <si>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</si>
  <si>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</si>
  <si>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</si>
  <si>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</si>
  <si>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</si>
  <si>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</si>
  <si>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</si>
  <si>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</si>
  <si>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</si>
  <si>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</si>
  <si>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</si>
  <si>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</si>
  <si>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</si>
  <si>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</si>
  <si>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</si>
  <si>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</si>
  <si>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</si>
  <si>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</si>
  <si>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</si>
  <si>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</si>
  <si>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</si>
  <si>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</si>
  <si>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</si>
  <si>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</si>
  <si>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</si>
  <si>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</si>
  <si>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</si>
  <si>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</si>
  <si>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</si>
  <si>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</si>
  <si>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</si>
  <si>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</si>
  <si>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</si>
  <si>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</si>
  <si>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</si>
  <si>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</si>
  <si>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</si>
  <si>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</si>
  <si>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</si>
  <si>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</si>
  <si>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</si>
  <si>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</si>
  <si>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</si>
  <si>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</si>
  <si>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</si>
  <si>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</si>
  <si>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</si>
  <si>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</si>
  <si>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</si>
  <si>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</si>
  <si>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</si>
  <si>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</si>
  <si>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</si>
  <si>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</si>
  <si>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</si>
  <si>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</si>
  <si>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</si>
  <si>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</si>
  <si>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</si>
  <si>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</si>
  <si>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</si>
  <si>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</si>
  <si>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</si>
  <si>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</si>
  <si>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</si>
  <si>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</si>
  <si>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</si>
  <si>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</si>
  <si>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</si>
  <si>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</si>
  <si>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</si>
  <si>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</si>
  <si>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</si>
  <si>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</si>
  <si>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</si>
  <si>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</si>
  <si>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</si>
  <si>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</si>
  <si>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</si>
  <si>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</si>
  <si>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</si>
  <si>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</si>
  <si>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</si>
  <si>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</si>
  <si>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</si>
  <si>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</si>
  <si>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</si>
  <si>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</si>
  <si>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</si>
  <si>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</si>
  <si>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</si>
  <si>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</si>
  <si>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</si>
  <si>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</si>
  <si>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</si>
  <si>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</si>
  <si>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</si>
  <si>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</si>
  <si>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</si>
  <si>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</si>
  <si>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</si>
  <si>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</si>
  <si>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</si>
  <si>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</si>
  <si>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</si>
  <si>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</si>
  <si>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</si>
  <si>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</si>
  <si>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</si>
  <si>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</si>
  <si>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</si>
  <si>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</si>
  <si>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</si>
  <si>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</si>
  <si>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</si>
  <si>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</si>
  <si>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</si>
  <si>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</si>
  <si>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</si>
  <si>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</si>
  <si>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</si>
  <si>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</si>
  <si>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</si>
  <si>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</si>
  <si>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</si>
  <si>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</si>
  <si>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</si>
  <si>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</si>
  <si>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</si>
  <si>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</si>
  <si>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</si>
  <si>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</si>
  <si>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</si>
  <si>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</si>
  <si>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</si>
  <si>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</si>
  <si>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</si>
  <si>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</si>
  <si>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</si>
  <si>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</si>
  <si>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</si>
  <si>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</si>
  <si>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</si>
  <si>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</si>
  <si>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</si>
  <si>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</si>
  <si>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</si>
  <si>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</si>
  <si>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</si>
  <si>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</si>
  <si>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</si>
  <si>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</si>
  <si>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</si>
  <si>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</si>
  <si>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</si>
  <si>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</si>
  <si>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</si>
  <si>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</si>
  <si>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</si>
  <si>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</si>
  <si>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</si>
  <si>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</si>
  <si>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</si>
  <si>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</si>
  <si>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</si>
  <si>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</si>
  <si>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</si>
  <si>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</si>
  <si>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</si>
  <si>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</si>
  <si>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</si>
  <si>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</si>
  <si>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</si>
  <si>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</si>
  <si>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</si>
  <si>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</si>
  <si>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</si>
  <si>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</si>
  <si>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</si>
  <si>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</si>
  <si>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</si>
  <si>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</si>
  <si>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</si>
  <si>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</si>
  <si>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</si>
  <si>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</si>
  <si>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</si>
  <si>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</si>
  <si>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</si>
  <si>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</si>
  <si>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</si>
  <si>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</si>
  <si>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</si>
  <si>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</si>
  <si>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</si>
  <si>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</si>
  <si>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</si>
  <si>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</si>
  <si>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</si>
  <si>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</si>
  <si>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</si>
  <si>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</si>
  <si>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</si>
  <si>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</si>
  <si>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</si>
  <si>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</si>
  <si>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</si>
  <si>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</si>
  <si>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</si>
  <si>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</si>
  <si>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</si>
  <si>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</si>
  <si>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</si>
  <si>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</si>
  <si>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</si>
  <si>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</si>
  <si>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</si>
  <si>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</si>
  <si>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</si>
  <si>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</si>
  <si>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</si>
  <si>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</si>
  <si>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</si>
  <si>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</si>
  <si>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</si>
  <si>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</si>
  <si>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</si>
  <si>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</si>
  <si>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</si>
  <si>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</si>
  <si>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</si>
  <si>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</si>
  <si>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</si>
  <si>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</si>
  <si>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</si>
  <si>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</si>
  <si>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</si>
  <si>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</si>
  <si>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</si>
  <si>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</si>
  <si>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</si>
  <si>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</si>
  <si>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</si>
  <si>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</si>
  <si>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</si>
  <si>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</si>
  <si>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</si>
  <si>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</si>
  <si>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</si>
  <si>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</si>
  <si>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</si>
  <si>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</si>
  <si>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</si>
  <si>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</si>
  <si>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</si>
  <si>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</si>
  <si>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</si>
  <si>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</si>
  <si>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</si>
  <si>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</si>
  <si>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</si>
  <si>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</si>
  <si>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</si>
  <si>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</si>
  <si>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</si>
  <si>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</si>
  <si>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</si>
  <si>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</si>
  <si>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</si>
  <si>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</si>
  <si>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</si>
  <si>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</si>
  <si>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</si>
  <si>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</si>
  <si>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</si>
  <si>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</si>
  <si>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</si>
  <si>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</si>
  <si>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</si>
  <si>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</si>
  <si>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</si>
  <si>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</si>
  <si>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</si>
  <si>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</si>
  <si>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</si>
  <si>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</si>
  <si>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</si>
  <si>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</si>
  <si>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</si>
  <si>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</si>
  <si>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</si>
  <si>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</si>
  <si>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</si>
  <si>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</si>
  <si>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</si>
  <si>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</si>
  <si>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</si>
  <si>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</si>
  <si>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</si>
  <si>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</si>
  <si>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</si>
  <si>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</si>
  <si>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</si>
  <si>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</si>
  <si>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</si>
  <si>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</si>
  <si>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</si>
  <si>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</si>
  <si>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</si>
  <si>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</si>
  <si>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</si>
  <si>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</si>
  <si>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</si>
  <si>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</si>
  <si>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</si>
  <si>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</si>
  <si>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</si>
  <si>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</si>
  <si>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</si>
  <si>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</si>
  <si>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</si>
  <si>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</si>
  <si>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</si>
  <si>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</si>
  <si>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</si>
  <si>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</si>
  <si>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</si>
  <si>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</si>
  <si>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</si>
  <si>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</si>
  <si>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</si>
  <si>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</si>
  <si>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</si>
  <si>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</si>
  <si>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</si>
  <si>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</si>
  <si>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</si>
  <si>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</si>
  <si>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</si>
  <si>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</si>
  <si>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</si>
  <si>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</si>
  <si>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</si>
  <si>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</si>
  <si>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</si>
  <si>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</si>
  <si>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</si>
  <si>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</si>
  <si>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</si>
  <si>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</si>
  <si>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</si>
  <si>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</si>
  <si>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</si>
  <si>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</si>
  <si>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</si>
  <si>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</si>
  <si>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</si>
  <si>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</si>
  <si>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</si>
  <si>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</si>
  <si>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</si>
  <si>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</si>
  <si>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</si>
  <si>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</si>
  <si>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</si>
  <si>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</si>
  <si>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</si>
  <si>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</si>
  <si>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</si>
  <si>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</si>
  <si>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</si>
  <si>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</si>
  <si>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</si>
  <si>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</si>
  <si>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</si>
  <si>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</si>
  <si>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</si>
  <si>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</si>
  <si>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</si>
  <si>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</si>
  <si>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</si>
  <si>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</si>
  <si>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</si>
  <si>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</si>
  <si>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</si>
  <si>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</si>
  <si>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</si>
  <si>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</si>
  <si>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</si>
  <si>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</si>
  <si>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</si>
  <si>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</si>
  <si>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</si>
  <si>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</si>
  <si>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</si>
  <si>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</si>
  <si>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</si>
  <si>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</si>
  <si>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</si>
  <si>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</si>
  <si>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</si>
  <si>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</si>
  <si>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</si>
  <si>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</si>
  <si>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</si>
  <si>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</si>
  <si>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</si>
  <si>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</si>
  <si>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</si>
  <si>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</si>
  <si>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</si>
  <si>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</si>
  <si>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</si>
  <si>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</si>
  <si>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</si>
  <si>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</si>
  <si>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</si>
  <si>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</si>
  <si>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</si>
  <si>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</si>
  <si>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</si>
  <si>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</si>
  <si>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</si>
  <si>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</si>
  <si>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</si>
  <si>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</si>
  <si>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</si>
  <si>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</si>
  <si>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</si>
  <si>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</si>
  <si>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</si>
  <si>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</si>
  <si>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</si>
  <si>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</si>
  <si>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</si>
  <si>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</si>
  <si>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</si>
  <si>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</si>
  <si>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</si>
  <si>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</si>
  <si>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</si>
  <si>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</si>
  <si>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</si>
  <si>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</si>
  <si>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</si>
  <si>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</si>
  <si>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</si>
  <si>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</si>
  <si>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</si>
  <si>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</si>
  <si>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</si>
  <si>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</si>
  <si>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</si>
  <si>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</si>
  <si>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</si>
  <si>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</si>
  <si>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</si>
  <si>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</si>
  <si>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</si>
  <si>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</si>
  <si>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</si>
  <si>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</si>
  <si>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</si>
  <si>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</si>
  <si>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</si>
  <si>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</si>
  <si>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</si>
  <si>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</si>
  <si>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</si>
  <si>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</si>
  <si>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</si>
  <si>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</si>
  <si>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</si>
  <si>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</si>
  <si>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</si>
  <si>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</si>
  <si>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</si>
  <si>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</si>
  <si>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</si>
  <si>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</si>
  <si>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</si>
  <si>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</si>
  <si>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</si>
  <si>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</si>
  <si>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</si>
  <si>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</si>
  <si>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</si>
  <si>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</si>
  <si>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</si>
  <si>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</si>
  <si>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</si>
  <si>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</si>
  <si>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</si>
  <si>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</si>
  <si>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</si>
  <si>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</si>
  <si>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</si>
  <si>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</si>
  <si>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</si>
  <si>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</si>
  <si>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</si>
  <si>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</si>
  <si>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</si>
  <si>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</si>
  <si>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</si>
  <si>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</si>
  <si>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</si>
  <si>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</si>
  <si>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</si>
  <si>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</si>
  <si>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</si>
  <si>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</si>
  <si>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</si>
  <si>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</si>
  <si>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</si>
  <si>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</si>
  <si>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</si>
  <si>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</si>
  <si>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</si>
  <si>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</si>
  <si>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</si>
  <si>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</si>
  <si>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</si>
  <si>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</si>
  <si>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</si>
  <si>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</si>
  <si>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</si>
  <si>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</si>
  <si>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</si>
  <si>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</si>
  <si>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</si>
  <si>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</si>
  <si>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</si>
  <si>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</si>
  <si>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</si>
  <si>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</si>
  <si>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</si>
  <si>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</si>
  <si>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</si>
  <si>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</si>
  <si>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</si>
  <si>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</si>
  <si>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</si>
  <si>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</si>
  <si>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</si>
  <si>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</si>
  <si>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</si>
  <si>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</si>
  <si>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</si>
  <si>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</si>
  <si>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</si>
  <si>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</si>
  <si>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</si>
  <si>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</si>
  <si>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</si>
  <si>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</si>
  <si>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</si>
  <si>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</si>
  <si>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</si>
  <si>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</si>
  <si>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</si>
  <si>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</si>
  <si>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</si>
  <si>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</si>
  <si>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</si>
  <si>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</si>
  <si>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</si>
  <si>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</si>
  <si>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</si>
  <si>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</si>
  <si>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</si>
  <si>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</si>
  <si>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</si>
  <si>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</si>
  <si>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</si>
  <si>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</si>
  <si>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</si>
  <si>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</si>
  <si>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</si>
  <si>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</si>
  <si>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</si>
  <si>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</si>
  <si>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</si>
  <si>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</si>
  <si>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</si>
  <si>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</si>
  <si>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</si>
  <si>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</si>
  <si>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</si>
  <si>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</si>
  <si>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</si>
  <si>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</si>
  <si>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</si>
  <si>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</si>
  <si>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</si>
  <si>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</si>
  <si>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</si>
  <si>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</si>
  <si>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</si>
  <si>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</si>
  <si>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</si>
  <si>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</si>
  <si>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</si>
  <si>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</si>
  <si>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</si>
  <si>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</si>
  <si>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</si>
  <si>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</si>
  <si>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</si>
  <si>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</si>
  <si>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</si>
  <si>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</si>
  <si>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</si>
  <si>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</si>
  <si>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</si>
  <si>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</si>
  <si>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</si>
  <si>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</si>
  <si>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</si>
  <si>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</si>
  <si>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</si>
  <si>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</si>
  <si>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</si>
  <si>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</si>
  <si>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</si>
  <si>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</si>
  <si>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</si>
  <si>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</si>
  <si>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</si>
  <si>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</si>
  <si>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</si>
  <si>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</si>
  <si>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</si>
  <si>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</si>
  <si>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</si>
  <si>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</si>
  <si>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</si>
  <si>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</si>
  <si>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</si>
  <si>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</si>
  <si>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</si>
  <si>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</si>
  <si>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</si>
  <si>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</si>
  <si>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</si>
  <si>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</si>
  <si>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</si>
  <si>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</si>
  <si>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</si>
  <si>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</si>
  <si>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</si>
  <si>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</si>
  <si>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</si>
  <si>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</si>
  <si>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</si>
  <si>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</si>
  <si>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</si>
  <si>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</si>
  <si>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</si>
  <si>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</si>
  <si>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</si>
  <si>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</si>
  <si>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</si>
  <si>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</si>
  <si>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</si>
  <si>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</si>
  <si>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</si>
  <si>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</si>
  <si>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</si>
  <si>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</si>
  <si>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</si>
  <si>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</si>
  <si>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</si>
  <si>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</si>
  <si>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</si>
  <si>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</si>
  <si>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</si>
  <si>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</si>
  <si>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</si>
  <si>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</si>
  <si>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</si>
  <si>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</si>
  <si>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</si>
  <si>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</si>
  <si>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</si>
  <si>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</si>
  <si>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</si>
  <si>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</si>
  <si>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</si>
  <si>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</si>
  <si>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</si>
  <si>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</si>
  <si>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</si>
  <si>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</si>
  <si>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</si>
  <si>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</si>
  <si>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</si>
  <si>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</si>
  <si>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</si>
  <si>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</si>
  <si>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</si>
  <si>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</si>
  <si>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</si>
  <si>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</si>
  <si>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</si>
  <si>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</si>
  <si>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</si>
  <si>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</si>
  <si>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</si>
  <si>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</si>
  <si>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</si>
  <si>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</si>
  <si>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</si>
  <si>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</si>
  <si>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</si>
  <si>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</si>
  <si>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</si>
  <si>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</si>
  <si>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</si>
  <si>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</si>
  <si>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</si>
  <si>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</si>
  <si>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</si>
  <si>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</si>
  <si>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</si>
  <si>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</si>
  <si>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</si>
  <si>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</si>
  <si>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</si>
  <si>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</si>
  <si>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</si>
  <si>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</si>
  <si>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</si>
  <si>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</si>
  <si>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</si>
  <si>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</si>
  <si>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</si>
  <si>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</si>
  <si>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</si>
  <si>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</si>
  <si>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</si>
  <si>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</si>
  <si>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</si>
  <si>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</si>
  <si>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</si>
  <si>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</si>
  <si>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</si>
  <si>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</si>
  <si>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</si>
  <si>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</si>
  <si>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</si>
  <si>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</si>
  <si>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</si>
  <si>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</si>
  <si>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</si>
  <si>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</si>
  <si>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</si>
  <si>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</si>
  <si>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</si>
  <si>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</si>
  <si>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</si>
  <si>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</si>
  <si>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</si>
  <si>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</si>
  <si>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</si>
  <si>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</si>
  <si>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</si>
  <si>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</si>
  <si>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</si>
  <si>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</si>
  <si>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</si>
  <si>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</si>
  <si>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</si>
  <si>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</si>
  <si>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</si>
  <si>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</si>
  <si>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</si>
  <si>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</si>
  <si>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</si>
  <si>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</si>
  <si>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</si>
  <si>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</si>
  <si>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</si>
  <si>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</si>
  <si>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</si>
  <si>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</si>
  <si>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</si>
  <si>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</si>
  <si>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</si>
  <si>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</si>
  <si>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</si>
  <si>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</si>
  <si>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</si>
  <si>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</si>
  <si>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</si>
  <si>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</si>
  <si>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</si>
  <si>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</si>
  <si>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</si>
  <si>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</si>
  <si>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</si>
  <si>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</si>
  <si>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</si>
  <si>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</si>
  <si>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</si>
  <si>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</si>
  <si>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</si>
  <si>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</si>
  <si>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</si>
  <si>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</si>
  <si>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</si>
  <si>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</si>
  <si>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</si>
  <si>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</si>
  <si>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</si>
  <si>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</si>
  <si>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</si>
  <si>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</si>
  <si>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</si>
  <si>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</si>
  <si>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</si>
  <si>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</si>
  <si>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</si>
  <si>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</si>
  <si>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</si>
  <si>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</si>
  <si>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</si>
  <si>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</si>
  <si>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</si>
  <si>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</si>
  <si>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</si>
  <si>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</si>
  <si>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</si>
  <si>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</si>
  <si>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</si>
  <si>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</si>
  <si>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</si>
  <si>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</si>
  <si>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</si>
  <si>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</si>
  <si>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</si>
  <si>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</si>
  <si>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</si>
  <si>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</si>
  <si>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</si>
  <si>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</si>
  <si>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</si>
  <si>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</si>
  <si>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</si>
  <si>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</si>
  <si>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</si>
  <si>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</si>
  <si>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</si>
  <si>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</si>
  <si>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</si>
  <si>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</si>
  <si>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</si>
  <si>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</si>
  <si>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</si>
  <si>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</si>
  <si>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</si>
  <si>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</si>
  <si>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</si>
  <si>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</si>
  <si>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</si>
  <si>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</si>
  <si>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</si>
  <si>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</si>
  <si>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</si>
  <si>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</si>
  <si>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</si>
  <si>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</si>
  <si>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</si>
  <si>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</si>
  <si>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</si>
  <si>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</si>
  <si>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</si>
  <si>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</si>
  <si>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</si>
  <si>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</si>
  <si>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</si>
  <si>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</si>
  <si>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</si>
  <si>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</si>
  <si>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</si>
  <si>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</si>
  <si>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</si>
  <si>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</si>
  <si>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</si>
  <si>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</si>
  <si>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</si>
  <si>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</si>
  <si>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</si>
  <si>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</si>
  <si>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</si>
  <si>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</si>
  <si>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</si>
  <si>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</si>
  <si>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</si>
  <si>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</si>
  <si>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</si>
  <si>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</si>
  <si>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</si>
  <si>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</si>
  <si>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</si>
  <si>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</si>
  <si>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</si>
  <si>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</si>
  <si>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</si>
  <si>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</si>
  <si>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</si>
  <si>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</si>
  <si>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</si>
  <si>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</si>
  <si>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</si>
  <si>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</si>
  <si>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</si>
  <si>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</si>
  <si>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</si>
  <si>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</si>
  <si>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</si>
  <si>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</si>
  <si>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</si>
  <si>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</si>
  <si>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</si>
  <si>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</si>
  <si>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</si>
  <si>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</si>
  <si>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</si>
  <si>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</si>
  <si>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</si>
  <si>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</si>
  <si>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</si>
  <si>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</si>
  <si>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</si>
  <si>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</si>
  <si>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</si>
  <si>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</si>
  <si>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</si>
  <si>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</si>
  <si>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</si>
  <si>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</si>
  <si>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</si>
  <si>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</si>
  <si>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</si>
  <si>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</si>
  <si>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</si>
  <si>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</si>
  <si>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</si>
  <si>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</si>
  <si>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</si>
  <si>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</si>
  <si>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</si>
  <si>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</si>
  <si>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</si>
  <si>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</si>
  <si>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</si>
  <si>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</si>
  <si>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</si>
  <si>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</si>
  <si>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</si>
  <si>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</si>
  <si>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</si>
  <si>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</si>
  <si>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</si>
  <si>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</si>
  <si>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</si>
  <si>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</si>
  <si>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</si>
  <si>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</si>
  <si>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</si>
  <si>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</si>
  <si>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</si>
  <si>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</si>
  <si>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</si>
  <si>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</si>
  <si>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</si>
  <si>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</si>
  <si>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</si>
  <si>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</si>
  <si>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</si>
  <si>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</si>
  <si>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</si>
  <si>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</si>
  <si>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</si>
  <si>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</si>
  <si>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</si>
  <si>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</si>
  <si>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</si>
  <si>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</si>
  <si>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</si>
  <si>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</si>
  <si>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</si>
  <si>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</si>
  <si>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</si>
  <si>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</si>
  <si>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</si>
  <si>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</si>
  <si>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</si>
  <si>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</si>
  <si>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</si>
  <si>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</si>
  <si>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</si>
  <si>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</si>
  <si>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</si>
  <si>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</si>
  <si>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</si>
  <si>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</si>
  <si>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</si>
  <si>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</si>
  <si>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</si>
  <si>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</si>
  <si>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</si>
  <si>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</si>
  <si>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</si>
  <si>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</si>
  <si>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</si>
  <si>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</si>
  <si>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</si>
  <si>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</si>
  <si>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</si>
  <si>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</si>
  <si>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</si>
  <si>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</si>
  <si>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</si>
  <si>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</si>
  <si>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</si>
  <si>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</si>
  <si>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</si>
  <si>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</si>
  <si>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</si>
  <si>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</si>
  <si>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</si>
  <si>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</si>
  <si>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</si>
  <si>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</si>
  <si>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</si>
  <si>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</si>
  <si>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</si>
  <si>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</si>
  <si>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</si>
  <si>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</si>
  <si>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</si>
  <si>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</si>
  <si>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</si>
  <si>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</si>
  <si>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</si>
  <si>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</si>
  <si>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</si>
  <si>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</si>
  <si>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</si>
  <si>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</si>
  <si>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</si>
  <si>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</si>
  <si>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</si>
  <si>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</si>
  <si>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</si>
  <si>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</si>
  <si>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</si>
  <si>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</si>
  <si>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</si>
  <si>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</si>
  <si>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</si>
  <si>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</si>
  <si>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</si>
  <si>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</si>
  <si>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</si>
  <si>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</si>
  <si>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</si>
  <si>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</si>
  <si>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</si>
  <si>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</si>
  <si>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</si>
  <si>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</si>
  <si>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</si>
  <si>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</si>
  <si>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</si>
  <si>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</si>
  <si>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</si>
  <si>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</si>
  <si>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</si>
  <si>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</si>
  <si>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</si>
  <si>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</si>
  <si>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</si>
  <si>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</si>
  <si>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</si>
  <si>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</si>
  <si>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</si>
  <si>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</si>
  <si>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</si>
  <si>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</si>
  <si>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</si>
  <si>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</si>
  <si>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</si>
  <si>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</si>
  <si>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</si>
  <si>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</si>
  <si>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</si>
  <si>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</si>
  <si>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</si>
  <si>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</si>
  <si>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</si>
  <si>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</si>
  <si>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</si>
  <si>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</si>
  <si>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</si>
  <si>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</si>
  <si>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</si>
  <si>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</si>
  <si>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</si>
  <si>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</si>
  <si>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</si>
  <si>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</si>
  <si>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</si>
  <si>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</si>
  <si>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</si>
  <si>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</si>
  <si>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</si>
  <si>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</si>
  <si>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</si>
  <si>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</si>
  <si>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</si>
  <si>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</si>
  <si>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</si>
  <si>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</si>
  <si>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</si>
  <si>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</si>
  <si>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</si>
  <si>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</si>
  <si>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</si>
  <si>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</si>
  <si>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</si>
  <si>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</si>
  <si>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</si>
  <si>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</si>
  <si>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</si>
  <si>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</si>
  <si>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</si>
  <si>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</si>
  <si>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</si>
  <si>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</si>
  <si>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</si>
  <si>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</si>
  <si>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</si>
  <si>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</si>
  <si>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</si>
  <si>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</si>
  <si>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</si>
  <si>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</si>
  <si>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</si>
  <si>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</si>
  <si>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</si>
  <si>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</si>
  <si>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</si>
  <si>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</si>
  <si>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</si>
  <si>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</si>
  <si>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</si>
  <si>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</si>
  <si>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</si>
  <si>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</si>
  <si>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</si>
  <si>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</si>
  <si>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</si>
  <si>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</si>
  <si>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</si>
  <si>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</si>
  <si>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</si>
  <si>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</si>
  <si>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</si>
  <si>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</si>
  <si>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</si>
  <si>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</si>
  <si>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</si>
  <si>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</si>
  <si>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</si>
  <si>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</si>
  <si>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</si>
  <si>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</si>
  <si>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</si>
  <si>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</si>
  <si>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</si>
  <si>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</si>
  <si>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</si>
  <si>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</si>
  <si>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</si>
  <si>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</si>
  <si>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</si>
  <si>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</si>
  <si>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</si>
  <si>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</si>
  <si>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</si>
  <si>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</si>
  <si>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</si>
  <si>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</si>
  <si>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</si>
  <si>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</si>
  <si>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</si>
  <si>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</si>
  <si>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</si>
  <si>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</si>
  <si>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</si>
  <si>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</si>
  <si>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</si>
  <si>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</si>
  <si>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</si>
  <si>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</si>
  <si>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</si>
  <si>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</si>
  <si>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</si>
  <si>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</si>
  <si>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</si>
  <si>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</si>
  <si>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</si>
  <si>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</si>
  <si>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</si>
  <si>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</si>
  <si>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</si>
  <si>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</si>
  <si>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</si>
  <si>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</si>
  <si>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</si>
  <si>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</si>
  <si>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</si>
  <si>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</si>
  <si>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</si>
  <si>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</si>
  <si>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</si>
  <si>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</si>
  <si>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</si>
  <si>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</si>
  <si>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</si>
  <si>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</si>
  <si>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</si>
  <si>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</si>
  <si>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</si>
  <si>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</si>
  <si>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</si>
  <si>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</si>
  <si>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</si>
  <si>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</si>
  <si>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</si>
  <si>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</si>
  <si>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</si>
  <si>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</si>
  <si>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</si>
  <si>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</si>
  <si>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</si>
  <si>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</si>
  <si>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</si>
  <si>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</si>
  <si>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</si>
  <si>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</si>
  <si>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</si>
  <si>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</si>
  <si>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</si>
  <si>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</si>
  <si>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</si>
  <si>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</si>
  <si>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</si>
  <si>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</si>
  <si>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</si>
  <si>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</si>
  <si>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</si>
  <si>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</si>
  <si>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</si>
  <si>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</si>
  <si>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</si>
  <si>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</si>
  <si>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</si>
  <si>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</si>
  <si>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</si>
  <si>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</si>
  <si>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</si>
  <si>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</si>
  <si>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</si>
  <si>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</si>
  <si>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</si>
  <si>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</si>
  <si>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</si>
  <si>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</si>
  <si>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</si>
  <si>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</si>
  <si>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</si>
  <si>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</si>
  <si>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</si>
  <si>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</si>
  <si>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</si>
  <si>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</si>
  <si>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</si>
  <si>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</si>
  <si>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</si>
  <si>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</si>
  <si>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</si>
  <si>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</si>
  <si>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</si>
  <si>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</si>
  <si>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</si>
  <si>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</si>
  <si>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</si>
  <si>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</si>
  <si>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</si>
  <si>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</si>
  <si>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</si>
  <si>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</si>
  <si>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</si>
  <si>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</si>
  <si>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</si>
  <si>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</si>
  <si>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</si>
  <si>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</si>
  <si>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</si>
  <si>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</si>
  <si>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</si>
  <si>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</si>
  <si>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</si>
  <si>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</si>
  <si>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</si>
  <si>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</si>
  <si>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</si>
  <si>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</si>
  <si>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</si>
  <si>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</si>
  <si>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</si>
  <si>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</si>
  <si>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</si>
  <si>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</si>
  <si>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</si>
  <si>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</si>
  <si>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</si>
  <si>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</si>
  <si>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</si>
  <si>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</si>
  <si>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</si>
  <si>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</si>
  <si>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</si>
  <si>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</si>
  <si>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</si>
  <si>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</si>
  <si>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</si>
  <si>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</si>
  <si>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</si>
  <si>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</si>
  <si>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</si>
  <si>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</si>
  <si>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</si>
  <si>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</si>
  <si>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</si>
  <si>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</si>
  <si>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</si>
  <si>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</si>
  <si>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</si>
  <si>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</si>
  <si>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</si>
  <si>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</si>
  <si>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</si>
  <si>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</si>
  <si>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</si>
  <si>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</si>
  <si>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</si>
  <si>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</si>
  <si>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</si>
  <si>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</si>
  <si>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</si>
  <si>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</si>
  <si>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</si>
  <si>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</si>
  <si>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</si>
  <si>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</si>
  <si>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</si>
  <si>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</si>
  <si>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</si>
  <si>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</si>
  <si>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</si>
  <si>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</si>
  <si>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</si>
  <si>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</si>
  <si>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</si>
  <si>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</si>
  <si>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</si>
  <si>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</si>
  <si>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</si>
  <si>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</si>
  <si>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</si>
  <si>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</si>
  <si>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</si>
  <si>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</si>
  <si>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</si>
  <si>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</si>
  <si>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</si>
  <si>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</si>
  <si>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</si>
  <si>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</si>
  <si>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</si>
  <si>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</si>
  <si>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</si>
  <si>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</si>
  <si>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</si>
  <si>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</si>
  <si>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</si>
  <si>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</si>
  <si>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</si>
  <si>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</si>
  <si>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</si>
  <si>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</si>
  <si>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</si>
  <si>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</si>
  <si>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</si>
  <si>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</si>
  <si>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</si>
  <si>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</si>
  <si>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</si>
  <si>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</si>
  <si>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</si>
  <si>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</si>
  <si>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</si>
  <si>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</si>
  <si>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</si>
  <si>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</si>
  <si>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</si>
  <si>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</si>
  <si>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</si>
  <si>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</si>
  <si>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</si>
  <si>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</si>
  <si>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</si>
  <si>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</si>
  <si>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</si>
  <si>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</si>
  <si>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</si>
  <si>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</si>
  <si>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</si>
  <si>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</si>
  <si>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</si>
  <si>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</si>
  <si>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</si>
  <si>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</si>
  <si>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</si>
  <si>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</si>
  <si>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</si>
  <si>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</si>
  <si>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</si>
  <si>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</si>
  <si>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</si>
  <si>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</si>
  <si>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</si>
  <si>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</si>
  <si>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</si>
  <si>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</si>
  <si>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</si>
  <si>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</si>
  <si>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</si>
  <si>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</si>
  <si>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</si>
  <si>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</si>
  <si>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</si>
  <si>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</si>
  <si>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</si>
  <si>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</si>
  <si>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</si>
  <si>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</si>
  <si>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</si>
  <si>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</si>
  <si>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</si>
  <si>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</si>
  <si>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</si>
  <si>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</si>
  <si>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</si>
  <si>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</si>
  <si>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</si>
  <si>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</si>
  <si>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</si>
  <si>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</si>
  <si>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</si>
  <si>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</si>
  <si>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</si>
  <si>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</si>
  <si>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</si>
  <si>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</si>
  <si>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</si>
  <si>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</si>
  <si>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</si>
  <si>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</si>
  <si>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</si>
  <si>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</si>
  <si>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</si>
  <si>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</si>
  <si>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</si>
  <si>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</si>
  <si>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</si>
  <si>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</si>
  <si>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</si>
  <si>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</si>
  <si>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</si>
  <si>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</si>
  <si>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</si>
  <si>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</si>
  <si>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</si>
  <si>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</si>
  <si>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</si>
  <si>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</si>
  <si>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</si>
  <si>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</si>
  <si>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</si>
  <si>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</si>
  <si>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</si>
  <si>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</si>
  <si>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</si>
  <si>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</si>
  <si>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</si>
  <si>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</si>
  <si>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</si>
  <si>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</si>
  <si>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</si>
  <si>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</si>
  <si>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</si>
  <si>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</si>
  <si>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</si>
  <si>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</si>
  <si>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</si>
  <si>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</si>
  <si>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</si>
  <si>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</si>
  <si>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</si>
  <si>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</si>
  <si>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</si>
  <si>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</si>
  <si>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</si>
  <si>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</si>
  <si>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</si>
  <si>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</si>
  <si>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</si>
  <si>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</si>
  <si>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</si>
  <si>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</si>
  <si>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</si>
  <si>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</si>
  <si>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</si>
  <si>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</si>
  <si>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</si>
  <si>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</si>
  <si>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</si>
  <si>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</si>
  <si>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</si>
  <si>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</si>
  <si>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</si>
  <si>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</si>
  <si>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</si>
  <si>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</si>
  <si>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</si>
  <si>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</si>
  <si>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</si>
  <si>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</si>
  <si>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</si>
  <si>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</si>
  <si>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</si>
  <si>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</si>
  <si>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</si>
  <si>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</si>
  <si>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</si>
  <si>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</si>
  <si>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</si>
  <si>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</si>
  <si>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</si>
  <si>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</si>
  <si>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</si>
  <si>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</si>
  <si>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</si>
  <si>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</si>
  <si>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</si>
  <si>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</si>
  <si>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</si>
  <si>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</si>
  <si>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</si>
  <si>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</si>
  <si>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</si>
  <si>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</si>
  <si>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</si>
  <si>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</si>
  <si>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</si>
  <si>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</si>
  <si>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</si>
  <si>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</si>
  <si>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</si>
  <si>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</si>
  <si>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</si>
  <si>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</si>
  <si>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</si>
  <si>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</si>
  <si>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</si>
  <si>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</si>
  <si>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</si>
  <si>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</si>
  <si>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</si>
  <si>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</si>
  <si>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</si>
  <si>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</si>
  <si>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</si>
  <si>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</si>
  <si>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</si>
  <si>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</si>
  <si>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</si>
  <si>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</si>
  <si>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</si>
  <si>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</si>
  <si>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</si>
  <si>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</si>
  <si>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</si>
  <si>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</si>
  <si>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</si>
  <si>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</si>
  <si>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</si>
  <si>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</si>
  <si>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</si>
  <si>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</si>
  <si>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</si>
  <si>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</si>
  <si>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</si>
  <si>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</si>
  <si>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</si>
  <si>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</si>
  <si>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</si>
  <si>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</si>
  <si>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</si>
  <si>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</si>
  <si>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</si>
  <si>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</si>
  <si>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</si>
  <si>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</si>
  <si>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</si>
  <si>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</si>
  <si>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</si>
  <si>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</si>
  <si>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</si>
  <si>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</si>
  <si>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</si>
  <si>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</si>
  <si>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</si>
  <si>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</si>
  <si>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</si>
  <si>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</si>
  <si>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</si>
  <si>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</si>
  <si>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</si>
  <si>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</si>
  <si>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</si>
  <si>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</si>
  <si>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</si>
  <si>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</si>
  <si>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</si>
  <si>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</si>
  <si>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</si>
  <si>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</si>
  <si>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</si>
  <si>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</si>
  <si>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</si>
  <si>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</si>
  <si>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</si>
  <si>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</si>
  <si>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</si>
  <si>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</si>
  <si>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</si>
  <si>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</si>
  <si>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</si>
  <si>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</si>
  <si>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</si>
  <si>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</si>
  <si>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</si>
  <si>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</si>
  <si>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</si>
  <si>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</si>
  <si>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</si>
  <si>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</si>
  <si>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</si>
  <si>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</si>
  <si>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</si>
  <si>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</si>
  <si>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</si>
  <si>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</si>
  <si>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</si>
  <si>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</si>
  <si>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</si>
  <si>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</si>
  <si>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</si>
  <si>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</si>
  <si>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</si>
  <si>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</si>
  <si>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</si>
  <si>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</si>
  <si>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</si>
  <si>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</si>
  <si>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</si>
  <si>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</si>
  <si>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</si>
  <si>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</si>
  <si>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</si>
  <si>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</si>
  <si>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</si>
  <si>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</si>
  <si>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</si>
  <si>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</si>
  <si>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</si>
  <si>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</si>
  <si>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</si>
  <si>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</si>
  <si>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</si>
  <si>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</si>
  <si>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</si>
  <si>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</si>
  <si>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</si>
  <si>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</si>
  <si>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</si>
  <si>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</si>
  <si>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</si>
  <si>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</si>
  <si>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</si>
  <si>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</si>
  <si>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</si>
  <si>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</si>
  <si>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</si>
  <si>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</si>
  <si>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</si>
  <si>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</si>
  <si>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</si>
  <si>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</si>
  <si>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</si>
  <si>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</si>
  <si>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</si>
  <si>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</si>
  <si>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</si>
  <si>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</si>
  <si>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</si>
  <si>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</si>
  <si>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</si>
  <si>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</si>
  <si>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</si>
  <si>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</si>
  <si>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</si>
  <si>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</si>
  <si>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</si>
  <si>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</si>
  <si>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</si>
  <si>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</si>
  <si>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</si>
  <si>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</si>
  <si>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</si>
  <si>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</si>
  <si>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</si>
  <si>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</si>
  <si>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</si>
  <si>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</si>
  <si>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</si>
  <si>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</si>
  <si>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</si>
  <si>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</si>
  <si>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</si>
  <si>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</si>
  <si>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</si>
  <si>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</si>
  <si>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</si>
  <si>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</si>
  <si>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</si>
  <si>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</si>
  <si>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</si>
  <si>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</si>
  <si>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</si>
  <si>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</si>
  <si>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</si>
  <si>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</si>
  <si>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</si>
  <si>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</si>
  <si>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</si>
  <si>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</si>
  <si>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</si>
  <si>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</si>
  <si>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</si>
  <si>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</si>
  <si>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</si>
  <si>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</si>
  <si>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</si>
  <si>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</si>
  <si>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</si>
  <si>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</si>
  <si>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</si>
  <si>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</si>
  <si>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</si>
  <si>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</si>
  <si>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</si>
  <si>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</si>
  <si>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</si>
  <si>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</si>
  <si>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</si>
  <si>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</si>
  <si>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</si>
  <si>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</si>
  <si>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</si>
  <si>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</si>
  <si>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</si>
  <si>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</si>
  <si>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</si>
  <si>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</si>
  <si>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</si>
  <si>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</si>
  <si>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</si>
  <si>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</si>
  <si>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</si>
  <si>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</si>
  <si>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</si>
  <si>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</si>
  <si>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</si>
  <si>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</si>
  <si>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</si>
  <si>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</si>
  <si>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</si>
  <si>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</si>
  <si>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</si>
  <si>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</si>
  <si>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</si>
  <si>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</si>
  <si>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</si>
  <si>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</si>
  <si>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</si>
  <si>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</si>
  <si>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</si>
  <si>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</si>
  <si>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</si>
  <si>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</si>
  <si>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</si>
  <si>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</si>
  <si>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</si>
  <si>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</si>
  <si>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</si>
  <si>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</si>
  <si>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</si>
  <si>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</si>
  <si>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</si>
  <si>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</si>
  <si>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</si>
  <si>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</si>
  <si>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</si>
  <si>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</si>
  <si>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</si>
  <si>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</si>
  <si>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</si>
  <si>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</si>
  <si>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</si>
  <si>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</si>
  <si>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</si>
  <si>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</si>
  <si>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</si>
  <si>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</si>
  <si>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</si>
  <si>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</si>
  <si>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</si>
  <si>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</si>
  <si>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</si>
  <si>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</si>
  <si>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</si>
  <si>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</si>
  <si>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</si>
  <si>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</si>
  <si>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</si>
  <si>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</si>
  <si>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</si>
  <si>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</si>
  <si>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</si>
  <si>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</si>
  <si>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</si>
  <si>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</si>
  <si>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</si>
  <si>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</si>
  <si>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</si>
  <si>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</si>
  <si>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</si>
  <si>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</si>
  <si>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</si>
  <si>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</si>
  <si>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</si>
  <si>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</si>
  <si>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</si>
  <si>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</si>
  <si>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</si>
  <si>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</si>
  <si>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</si>
  <si>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</si>
  <si>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</si>
  <si>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</si>
  <si>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</si>
  <si>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</si>
  <si>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</si>
  <si>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</si>
  <si>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</si>
  <si>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</si>
  <si>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</si>
  <si>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</si>
  <si>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</si>
  <si>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</si>
  <si>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</si>
  <si>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</si>
  <si>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</si>
  <si>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</si>
  <si>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</si>
  <si>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</si>
  <si>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</si>
  <si>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</si>
  <si>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</si>
  <si>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</si>
  <si>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</si>
  <si>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</si>
  <si>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</si>
  <si>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</si>
  <si>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</si>
  <si>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</si>
  <si>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</si>
  <si>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</si>
  <si>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</si>
  <si>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</si>
  <si>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</si>
  <si>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</si>
  <si>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</si>
  <si>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</si>
  <si>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</si>
  <si>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</si>
  <si>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</si>
  <si>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</si>
  <si>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</si>
  <si>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</si>
  <si>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</si>
  <si>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</si>
  <si>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</si>
  <si>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</si>
  <si>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</si>
  <si>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</si>
  <si>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</si>
  <si>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</si>
  <si>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</si>
  <si>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</si>
  <si>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</si>
  <si>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</si>
  <si>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</si>
  <si>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</si>
  <si>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</si>
  <si>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</si>
  <si>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</si>
  <si>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</si>
  <si>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</si>
  <si>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</si>
  <si>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</si>
  <si>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</si>
  <si>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</si>
  <si>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</si>
  <si>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</si>
  <si>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</si>
  <si>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</si>
  <si>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</si>
  <si>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</si>
  <si>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</si>
  <si>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</si>
  <si>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</si>
  <si>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</si>
  <si>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</si>
  <si>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</si>
  <si>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</si>
  <si>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</si>
  <si>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</si>
  <si>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</si>
  <si>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</si>
  <si>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</si>
  <si>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</si>
  <si>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</si>
  <si>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</si>
  <si>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</si>
  <si>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</si>
  <si>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</si>
  <si>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</si>
  <si>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</si>
  <si>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</si>
  <si>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</si>
  <si>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</si>
  <si>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</si>
  <si>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</si>
  <si>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</si>
  <si>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</si>
  <si>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</si>
  <si>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</si>
  <si>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</si>
  <si>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</si>
  <si>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</si>
  <si>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</si>
  <si>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</si>
  <si>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</si>
  <si>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</si>
  <si>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</si>
  <si>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</si>
  <si>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</si>
  <si>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</si>
  <si>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</si>
  <si>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</si>
  <si>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</si>
  <si>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</si>
  <si>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</si>
  <si>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</si>
  <si>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</si>
  <si>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</si>
  <si>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</si>
  <si>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</si>
  <si>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</si>
  <si>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</si>
  <si>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</si>
  <si>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</si>
  <si>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</si>
  <si>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</si>
  <si>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</si>
  <si>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</si>
  <si>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</si>
  <si>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</si>
  <si>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</si>
  <si>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</si>
  <si>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</si>
  <si>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</si>
  <si>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</si>
  <si>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</si>
  <si>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</si>
  <si>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</si>
  <si>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</si>
  <si>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</si>
  <si>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</si>
  <si>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</si>
  <si>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</si>
  <si>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</si>
  <si>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</si>
  <si>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</si>
  <si>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</si>
  <si>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</si>
  <si>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</si>
  <si>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</si>
  <si>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</si>
  <si>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</si>
  <si>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</si>
  <si>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</si>
  <si>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</si>
  <si>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</si>
  <si>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</si>
  <si>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</si>
  <si>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</si>
  <si>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</si>
  <si>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</si>
  <si>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</si>
  <si>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</si>
  <si>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</si>
  <si>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</si>
  <si>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</si>
  <si>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</si>
  <si>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</si>
  <si>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</si>
  <si>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</si>
  <si>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</si>
  <si>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</si>
  <si>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</si>
  <si>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</si>
  <si>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</si>
  <si>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</si>
  <si>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</si>
  <si>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</si>
  <si>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</si>
  <si>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</si>
  <si>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</si>
  <si>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</si>
  <si>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</si>
  <si>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</si>
  <si>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</si>
  <si>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</si>
  <si>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</si>
  <si>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</si>
  <si>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</si>
  <si>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</si>
  <si>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</si>
  <si>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</si>
  <si>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</si>
  <si>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</si>
  <si>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</si>
  <si>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</si>
  <si>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</si>
  <si>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</si>
  <si>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</si>
  <si>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</si>
  <si>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</si>
  <si>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</si>
  <si>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</si>
  <si>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</si>
  <si>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</si>
  <si>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</si>
  <si>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</si>
  <si>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</si>
  <si>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</si>
  <si>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</si>
  <si>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</si>
  <si>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</si>
  <si>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</si>
  <si>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</si>
  <si>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</si>
  <si>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</si>
  <si>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</si>
  <si>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</si>
  <si>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</si>
  <si>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</si>
  <si>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</si>
  <si>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</si>
  <si>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</si>
  <si>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</si>
  <si>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</si>
  <si>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</si>
  <si>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</si>
  <si>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</si>
  <si>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</si>
  <si>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</si>
  <si>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</si>
  <si>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</si>
  <si>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</si>
  <si>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</si>
  <si>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</si>
  <si>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</si>
  <si>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</si>
  <si>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</si>
  <si>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</si>
  <si>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</si>
  <si>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</si>
  <si>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</si>
  <si>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</si>
  <si>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</si>
  <si>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</si>
  <si>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</si>
  <si>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</si>
  <si>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</si>
  <si>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</si>
  <si>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</si>
  <si>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</si>
  <si>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</si>
  <si>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</si>
  <si>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</si>
  <si>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</si>
  <si>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</si>
  <si>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</si>
  <si>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</si>
  <si>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</si>
  <si>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</si>
  <si>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</si>
  <si>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</si>
  <si>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</si>
  <si>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</si>
  <si>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</si>
  <si>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</si>
  <si>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</si>
  <si>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</si>
  <si>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</si>
  <si>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</si>
  <si>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</si>
  <si>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</si>
  <si>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</si>
  <si>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</si>
  <si>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</si>
  <si>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</si>
  <si>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</si>
  <si>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</si>
  <si>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</si>
  <si>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</si>
  <si>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</si>
  <si>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</si>
  <si>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</si>
  <si>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</si>
  <si>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</si>
  <si>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</si>
  <si>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</si>
  <si>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</si>
  <si>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</si>
  <si>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</si>
  <si>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</si>
  <si>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</si>
  <si>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</si>
  <si>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</si>
  <si>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</si>
  <si>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</si>
  <si>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</si>
  <si>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</si>
  <si>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</si>
  <si>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</si>
  <si>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</si>
  <si>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</si>
  <si>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</si>
  <si>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</si>
  <si>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</si>
  <si>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</si>
  <si>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</si>
  <si>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</si>
  <si>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</si>
  <si>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</si>
  <si>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</si>
  <si>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</si>
  <si>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</si>
  <si>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</si>
  <si>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</si>
  <si>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</si>
  <si>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</si>
  <si>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</si>
  <si>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</si>
  <si>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</si>
  <si>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</si>
  <si>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</si>
  <si>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</si>
  <si>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</si>
  <si>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</si>
  <si>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</si>
  <si>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</si>
  <si>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</si>
  <si>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</si>
  <si>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</si>
  <si>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</si>
  <si>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</si>
  <si>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</si>
  <si>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</si>
  <si>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</si>
  <si>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</si>
  <si>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</si>
  <si>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</si>
  <si>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</si>
  <si>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</si>
  <si>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</si>
  <si>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</si>
  <si>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</si>
  <si>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</si>
  <si>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</si>
  <si>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</si>
  <si>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</si>
  <si>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</si>
  <si>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</si>
  <si>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</si>
  <si>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</si>
  <si>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</si>
  <si>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</si>
  <si>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</si>
  <si>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</si>
  <si>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</si>
  <si>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</si>
  <si>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</si>
  <si>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</si>
  <si>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</si>
  <si>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</si>
  <si>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</si>
  <si>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</si>
  <si>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</si>
  <si>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</si>
  <si>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</si>
  <si>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</si>
  <si>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</si>
  <si>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</si>
  <si>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</si>
  <si>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</si>
  <si>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</si>
  <si>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</si>
  <si>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</si>
  <si>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</si>
  <si>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</si>
  <si>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</si>
  <si>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</si>
  <si>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</si>
  <si>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</si>
  <si>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</si>
  <si>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</si>
  <si>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</si>
  <si>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</si>
  <si>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</si>
  <si>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</si>
  <si>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</si>
  <si>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</si>
  <si>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</si>
  <si>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</si>
  <si>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</si>
  <si>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</si>
  <si>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</si>
  <si>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</si>
  <si>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</si>
  <si>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</si>
  <si>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</si>
  <si>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</si>
  <si>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</si>
  <si>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</si>
  <si>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</si>
  <si>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</si>
  <si>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</si>
  <si>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</si>
  <si>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</si>
  <si>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</si>
  <si>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</si>
  <si>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</si>
  <si>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</si>
  <si>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</si>
  <si>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</si>
  <si>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</si>
  <si>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</si>
  <si>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</si>
  <si>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</si>
  <si>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</si>
  <si>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</si>
  <si>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</si>
  <si>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</si>
  <si>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</si>
  <si>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</si>
  <si>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</si>
  <si>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</si>
  <si>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</si>
  <si>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</si>
  <si>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</si>
  <si>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</si>
  <si>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</si>
  <si>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</si>
  <si>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</si>
  <si>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</si>
  <si>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</si>
  <si>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</si>
  <si>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</si>
  <si>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</si>
  <si>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</si>
  <si>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</si>
  <si>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</si>
  <si>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</si>
  <si>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</si>
  <si>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</si>
  <si>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</si>
  <si>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</si>
  <si>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</si>
  <si>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</si>
  <si>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</si>
  <si>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</si>
  <si>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</si>
  <si>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</si>
  <si>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</si>
  <si>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</si>
  <si>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</si>
  <si>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</si>
  <si>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</si>
  <si>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</si>
  <si>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</si>
  <si>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</si>
  <si>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</si>
  <si>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</si>
  <si>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</si>
  <si>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</si>
  <si>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</si>
  <si>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</si>
  <si>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</si>
  <si>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</si>
  <si>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</si>
  <si>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</si>
  <si>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</si>
  <si>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</si>
  <si>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</si>
  <si>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</si>
  <si>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</si>
  <si>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</si>
  <si>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</si>
  <si>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</si>
  <si>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</si>
  <si>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</si>
  <si>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</si>
  <si>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</si>
  <si>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</si>
  <si>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</si>
  <si>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</si>
  <si>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</si>
  <si>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</si>
  <si>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</si>
  <si>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</si>
  <si>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</si>
  <si>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</si>
  <si>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</si>
  <si>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</si>
  <si>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</si>
  <si>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</si>
  <si>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</si>
  <si>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</si>
  <si>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</si>
  <si>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</si>
  <si>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</si>
  <si>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</si>
  <si>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</si>
  <si>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</si>
  <si>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</si>
  <si>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</si>
  <si>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</si>
  <si>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</si>
  <si>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</si>
  <si>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</si>
  <si>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</si>
  <si>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</si>
  <si>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</si>
  <si>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</si>
  <si>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</si>
  <si>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</si>
  <si>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</si>
  <si>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</si>
  <si>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</si>
  <si>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</si>
  <si>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</si>
  <si>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</si>
  <si>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</si>
  <si>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</si>
  <si>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</si>
  <si>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</si>
  <si>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</si>
  <si>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</si>
  <si>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</si>
  <si>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</si>
  <si>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</si>
  <si>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</si>
  <si>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</si>
  <si>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</si>
  <si>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</si>
  <si>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</si>
  <si>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</si>
  <si>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</si>
  <si>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</si>
  <si>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</si>
  <si>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</si>
  <si>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</si>
  <si>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</si>
  <si>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</si>
  <si>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</si>
  <si>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</si>
  <si>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</si>
  <si>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</si>
  <si>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</si>
  <si>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</si>
  <si>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</si>
  <si>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</si>
  <si>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</si>
  <si>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</si>
  <si>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</si>
  <si>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</si>
  <si>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</si>
  <si>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</si>
  <si>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</si>
  <si>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</si>
  <si>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</si>
  <si>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</si>
  <si>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</si>
  <si>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</si>
  <si>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</si>
  <si>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</si>
  <si>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</si>
  <si>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</si>
  <si>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</si>
  <si>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</si>
  <si>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</si>
  <si>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</si>
  <si>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</si>
  <si>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</si>
  <si>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</si>
  <si>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</si>
  <si>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</si>
  <si>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</si>
  <si>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</si>
  <si>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</si>
  <si>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</si>
  <si>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</si>
  <si>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</si>
  <si>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</si>
  <si>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</si>
  <si>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</si>
  <si>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</si>
  <si>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</si>
  <si>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</si>
  <si>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</si>
  <si>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</si>
  <si>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</si>
  <si>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</si>
  <si>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</si>
  <si>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</si>
  <si>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</si>
  <si>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</si>
  <si>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</si>
  <si>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</si>
  <si>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</si>
  <si>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</si>
  <si>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</si>
  <si>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</si>
  <si>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</si>
  <si>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</si>
  <si>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</si>
  <si>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</si>
  <si>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</si>
  <si>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</si>
  <si>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</si>
  <si>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</si>
  <si>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</si>
  <si>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</si>
  <si>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</si>
  <si>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</si>
  <si>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</si>
  <si>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</si>
  <si>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</si>
  <si>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</si>
  <si>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</si>
  <si>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</si>
  <si>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</si>
  <si>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</si>
  <si>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</si>
  <si>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</si>
  <si>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</si>
  <si>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</si>
  <si>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</si>
  <si>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</si>
  <si>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</si>
  <si>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</si>
  <si>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</si>
  <si>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</si>
  <si>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</si>
  <si>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</si>
  <si>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</si>
  <si>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</si>
  <si>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</si>
  <si>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</si>
  <si>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</si>
  <si>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</si>
  <si>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</si>
  <si>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</si>
  <si>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</si>
  <si>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</si>
  <si>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</si>
  <si>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</si>
  <si>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</si>
  <si>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</si>
  <si>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</si>
  <si>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</si>
  <si>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</si>
  <si>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</si>
  <si>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</si>
  <si>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</si>
  <si>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</si>
  <si>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</si>
  <si>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</si>
  <si>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</si>
  <si>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</si>
  <si>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</si>
  <si>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</si>
  <si>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</si>
  <si>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</si>
  <si>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</si>
  <si>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</si>
  <si>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</si>
  <si>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</si>
  <si>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</si>
  <si>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</si>
  <si>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</si>
  <si>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</si>
  <si>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</si>
  <si>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</si>
  <si>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</si>
  <si>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</si>
  <si>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</si>
  <si>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</si>
  <si>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</si>
  <si>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</si>
  <si>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</si>
  <si>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</si>
  <si>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</si>
  <si>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</si>
  <si>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</si>
  <si>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</si>
  <si>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</si>
  <si>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</si>
  <si>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</si>
  <si>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</si>
  <si>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</si>
  <si>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</si>
  <si>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</si>
  <si>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</si>
  <si>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</si>
  <si>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</si>
  <si>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</si>
  <si>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</si>
  <si>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</si>
  <si>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</si>
  <si>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</si>
  <si>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</si>
  <si>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</si>
  <si>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</si>
  <si>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</si>
  <si>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</si>
  <si>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</si>
  <si>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</si>
  <si>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</si>
  <si>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</si>
  <si>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</si>
  <si>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</si>
  <si>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</si>
  <si>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</si>
  <si>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</si>
  <si>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</si>
  <si>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</si>
  <si>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</si>
  <si>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</si>
  <si>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</si>
  <si>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</si>
  <si>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</si>
  <si>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</si>
  <si>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</si>
  <si>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</si>
  <si>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</si>
  <si>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</si>
  <si>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</si>
  <si>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</si>
  <si>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</si>
  <si>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</si>
  <si>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</si>
  <si>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</si>
  <si>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</si>
  <si>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</si>
  <si>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</si>
  <si>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</si>
  <si>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</si>
  <si>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</si>
  <si>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</si>
  <si>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</si>
  <si>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</si>
  <si>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</si>
  <si>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</si>
  <si>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</si>
  <si>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</si>
  <si>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</si>
  <si>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</si>
  <si>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</si>
  <si>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</si>
  <si>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</si>
  <si>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</si>
  <si>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</si>
  <si>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</si>
  <si>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</si>
  <si>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</si>
  <si>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</si>
  <si>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</si>
  <si>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</si>
  <si>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</si>
  <si>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</si>
  <si>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</si>
  <si>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</si>
  <si>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</si>
  <si>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</si>
  <si>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</si>
  <si>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</si>
  <si>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</si>
  <si>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</si>
  <si>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</si>
  <si>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</si>
  <si>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</si>
  <si>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</si>
  <si>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</si>
  <si>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</si>
  <si>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</si>
  <si>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</si>
  <si>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</si>
  <si>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</si>
  <si>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</si>
  <si>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</si>
  <si>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</si>
  <si>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</si>
  <si>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</si>
  <si>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</si>
  <si>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</si>
  <si>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</si>
  <si>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</si>
  <si>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</si>
  <si>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</si>
  <si>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</si>
  <si>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</si>
  <si>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</si>
  <si>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</si>
  <si>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</si>
  <si>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</si>
  <si>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</si>
  <si>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</si>
  <si>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</si>
  <si>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</si>
  <si>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</si>
  <si>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</si>
  <si>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</si>
  <si>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</si>
  <si>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</si>
  <si>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</si>
  <si>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</si>
  <si>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</si>
  <si>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</si>
  <si>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</si>
  <si>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</si>
  <si>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</si>
  <si>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</si>
  <si>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</si>
  <si>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</si>
  <si>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</si>
  <si>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</si>
  <si>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</si>
  <si>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</si>
  <si>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</si>
  <si>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</si>
  <si>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</si>
  <si>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</si>
  <si>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</si>
  <si>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</si>
  <si>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</si>
  <si>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</si>
  <si>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</si>
  <si>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</si>
  <si>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</si>
  <si>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</si>
  <si>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</si>
  <si>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</si>
  <si>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</si>
  <si>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</si>
  <si>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</si>
  <si>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</si>
  <si>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</si>
  <si>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</si>
  <si>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</si>
  <si>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</si>
  <si>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</si>
  <si>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</si>
  <si>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</si>
  <si>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</si>
  <si>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</si>
  <si>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</si>
  <si>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</si>
  <si>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</si>
  <si>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</si>
  <si>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</si>
  <si>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</si>
  <si>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</si>
  <si>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</si>
  <si>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</si>
  <si>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</si>
  <si>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</si>
  <si>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</si>
  <si>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</si>
  <si>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</si>
  <si>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</si>
  <si>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</si>
  <si>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</si>
  <si>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</si>
  <si>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</si>
  <si>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</si>
  <si>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</si>
  <si>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</si>
  <si>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</si>
  <si>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</si>
  <si>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</si>
  <si>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</si>
  <si>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</si>
  <si>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</si>
  <si>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</si>
  <si>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</si>
  <si>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</si>
  <si>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</si>
  <si>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</si>
  <si>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</si>
  <si>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</si>
  <si>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</si>
  <si>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</si>
  <si>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</si>
  <si>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</si>
  <si>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</si>
  <si>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</si>
  <si>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</si>
  <si>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</si>
  <si>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</si>
  <si>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</si>
  <si>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</si>
  <si>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</si>
  <si>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</si>
  <si>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</si>
  <si>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</si>
  <si>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</si>
  <si>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</si>
  <si>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</si>
  <si>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</si>
  <si>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</si>
  <si>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</si>
  <si>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</si>
  <si>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</si>
  <si>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</si>
  <si>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</si>
  <si>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</si>
  <si>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</si>
  <si>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</si>
  <si>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</si>
  <si>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</si>
  <si>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</si>
  <si>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</si>
  <si>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</si>
  <si>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</si>
  <si>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</si>
  <si>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</si>
  <si>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</si>
  <si>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</si>
  <si>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</si>
  <si>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</si>
  <si>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</si>
  <si>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</si>
  <si>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</si>
  <si>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</si>
  <si>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</si>
  <si>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</si>
  <si>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</si>
  <si>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</si>
  <si>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</si>
  <si>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</si>
  <si>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</si>
  <si>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</si>
  <si>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</si>
  <si>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</si>
  <si>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</si>
  <si>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</si>
  <si>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</si>
  <si>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</si>
  <si>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</si>
  <si>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</si>
  <si>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</si>
  <si>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</si>
  <si>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</si>
  <si>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</si>
  <si>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</si>
  <si>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</si>
  <si>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</si>
  <si>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</si>
  <si>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</si>
  <si>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</si>
  <si>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</si>
  <si>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</si>
  <si>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</si>
  <si>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</si>
  <si>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</si>
  <si>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</si>
  <si>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</si>
  <si>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</si>
  <si>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</si>
  <si>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</si>
  <si>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</si>
  <si>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</si>
  <si>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</si>
  <si>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</si>
  <si>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</si>
  <si>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</si>
  <si>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</si>
  <si>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</si>
  <si>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</si>
  <si>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</si>
  <si>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</si>
  <si>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</si>
  <si>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</si>
  <si>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</si>
  <si>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</si>
  <si>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</si>
  <si>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</si>
  <si>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</si>
  <si>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</si>
  <si>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</si>
  <si>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</si>
  <si>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</si>
  <si>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</si>
  <si>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</si>
  <si>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</si>
  <si>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</si>
  <si>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</si>
  <si>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</si>
  <si>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</si>
  <si>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</si>
  <si>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</si>
  <si>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</si>
  <si>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</si>
  <si>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</si>
  <si>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</si>
  <si>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</si>
  <si>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</si>
  <si>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</si>
  <si>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</si>
  <si>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</si>
  <si>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</si>
  <si>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</si>
  <si>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</si>
  <si>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</si>
  <si>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</si>
  <si>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</si>
  <si>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</si>
  <si>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</si>
  <si>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</si>
  <si>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</si>
  <si>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</si>
  <si>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</si>
  <si>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</si>
  <si>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</si>
  <si>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</si>
  <si>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</si>
  <si>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</si>
  <si>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</si>
  <si>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</si>
  <si>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</si>
  <si>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</si>
  <si>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</si>
  <si>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</si>
  <si>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</si>
  <si>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</si>
  <si>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</si>
  <si>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</si>
  <si>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</si>
  <si>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</si>
  <si>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</si>
  <si>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</si>
  <si>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</si>
  <si>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</si>
  <si>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</si>
  <si>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</si>
  <si>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</si>
  <si>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</si>
  <si>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</si>
  <si>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</si>
  <si>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</si>
  <si>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</si>
  <si>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</si>
  <si>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</si>
  <si>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</si>
  <si>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</si>
  <si>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</si>
  <si>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</si>
  <si>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</si>
  <si>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</si>
  <si>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</si>
  <si>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</si>
  <si>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</si>
  <si>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</si>
  <si>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</si>
  <si>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</si>
  <si>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</si>
  <si>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</si>
  <si>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</si>
  <si>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</si>
  <si>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</si>
  <si>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</si>
  <si>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</si>
  <si>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</si>
  <si>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</si>
  <si>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</si>
  <si>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</si>
  <si>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</si>
  <si>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</si>
  <si>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</si>
  <si>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</si>
  <si>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</si>
  <si>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</si>
  <si>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</si>
  <si>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</si>
  <si>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</si>
  <si>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</si>
  <si>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</si>
  <si>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</si>
  <si>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</si>
  <si>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</si>
  <si>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</si>
  <si>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</si>
  <si>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</si>
  <si>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</si>
  <si>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</si>
  <si>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</si>
  <si>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</si>
  <si>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</si>
  <si>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</si>
  <si>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</si>
  <si>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</si>
  <si>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</si>
  <si>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</si>
  <si>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</si>
  <si>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</si>
  <si>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</si>
  <si>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</si>
  <si>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</si>
  <si>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</si>
  <si>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</si>
  <si>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</si>
  <si>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</si>
  <si>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</si>
  <si>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</si>
  <si>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</si>
  <si>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</si>
  <si>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</si>
  <si>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</si>
  <si>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</si>
  <si>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</si>
  <si>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</si>
  <si>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</si>
  <si>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</si>
  <si>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</si>
  <si>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</si>
  <si>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</si>
  <si>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</si>
  <si>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</si>
  <si>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</si>
  <si>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</si>
  <si>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</si>
  <si>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</si>
  <si>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</si>
  <si>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</si>
  <si>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</si>
  <si>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</si>
  <si>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</si>
  <si>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</si>
  <si>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</si>
  <si>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</si>
  <si>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</si>
  <si>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</si>
  <si>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</si>
  <si>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</si>
  <si>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</si>
  <si>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</si>
  <si>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</si>
  <si>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</si>
  <si>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</si>
  <si>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</si>
  <si>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</si>
  <si>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</si>
  <si>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</si>
  <si>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</si>
  <si>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</si>
  <si>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</si>
  <si>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</si>
  <si>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</si>
  <si>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</si>
  <si>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</si>
  <si>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</si>
  <si>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</si>
  <si>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</si>
  <si>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</si>
  <si>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</si>
  <si>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</si>
  <si>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</si>
  <si>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</si>
  <si>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</si>
  <si>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</si>
  <si>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</si>
  <si>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</si>
  <si>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</si>
  <si>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</si>
  <si>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</si>
  <si>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</si>
  <si>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</si>
  <si>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</si>
  <si>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</si>
  <si>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</si>
  <si>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</si>
  <si>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</si>
  <si>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</si>
  <si>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</si>
  <si>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</si>
  <si>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</si>
  <si>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</si>
  <si>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</si>
  <si>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</si>
  <si>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</si>
  <si>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</si>
  <si>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</si>
  <si>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</si>
  <si>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</si>
  <si>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</si>
  <si>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</si>
  <si>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</si>
  <si>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</si>
  <si>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</si>
  <si>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</si>
  <si>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</si>
  <si>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</si>
  <si>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</si>
  <si>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</si>
  <si>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</si>
  <si>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</si>
  <si>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</si>
  <si>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</si>
  <si>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</si>
  <si>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</si>
  <si>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</si>
  <si>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</si>
  <si>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</si>
  <si>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</si>
  <si>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</si>
  <si>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</si>
  <si>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</si>
  <si>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</si>
  <si>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</si>
  <si>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</si>
  <si>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</si>
  <si>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</si>
  <si>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</si>
  <si>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</si>
  <si>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</si>
  <si>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</si>
  <si>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</si>
  <si>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</si>
  <si>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</si>
  <si>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</si>
  <si>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</si>
  <si>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</si>
  <si>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</si>
  <si>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</si>
  <si>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</si>
  <si>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</si>
  <si>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</si>
  <si>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</si>
  <si>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</si>
  <si>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</si>
  <si>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</si>
  <si>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</si>
  <si>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</si>
  <si>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</si>
  <si>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</si>
  <si>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</si>
  <si>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</si>
  <si>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</si>
  <si>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</si>
  <si>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</si>
  <si>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</si>
  <si>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</si>
  <si>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</si>
  <si>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</si>
  <si>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</si>
  <si>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</si>
  <si>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</si>
  <si>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</si>
  <si>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</si>
  <si>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</si>
  <si>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</si>
  <si>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</si>
  <si>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</si>
  <si>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</si>
  <si>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</si>
  <si>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</si>
  <si>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</si>
  <si>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</si>
  <si>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</si>
  <si>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</si>
  <si>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</si>
  <si>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</si>
  <si>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</si>
  <si>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</si>
  <si>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</si>
  <si>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</si>
  <si>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</si>
  <si>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</si>
  <si>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</si>
  <si>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</si>
  <si>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</si>
  <si>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</si>
  <si>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</si>
  <si>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</si>
  <si>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</si>
  <si>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</si>
  <si>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</si>
  <si>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</si>
  <si>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</si>
  <si>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</si>
  <si>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</si>
  <si>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</si>
  <si>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</si>
  <si>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</si>
  <si>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</si>
  <si>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</si>
  <si>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</si>
  <si>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</si>
  <si>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</si>
  <si>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</si>
  <si>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</si>
  <si>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</si>
  <si>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</si>
  <si>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</si>
  <si>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</si>
  <si>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</si>
  <si>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</si>
  <si>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</si>
  <si>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</si>
  <si>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</si>
  <si>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</si>
  <si>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</si>
  <si>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</si>
  <si>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</si>
  <si>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</si>
  <si>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</si>
  <si>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</si>
  <si>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</si>
  <si>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</si>
  <si>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</si>
  <si>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</si>
  <si>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</si>
  <si>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</si>
  <si>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</si>
  <si>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</si>
  <si>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</si>
  <si>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</si>
  <si>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</si>
  <si>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</si>
  <si>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</si>
  <si>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</si>
  <si>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</si>
  <si>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</si>
  <si>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</si>
  <si>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</si>
  <si>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</si>
  <si>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</si>
  <si>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</si>
  <si>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</si>
  <si>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</si>
  <si>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</si>
  <si>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</si>
  <si>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</si>
  <si>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</si>
  <si>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</si>
  <si>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</si>
  <si>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</si>
  <si>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</si>
  <si>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</si>
  <si>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</si>
  <si>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</si>
  <si>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</si>
  <si>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</si>
  <si>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</si>
  <si>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</si>
  <si>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</si>
  <si>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</si>
  <si>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</si>
  <si>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</si>
  <si>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</si>
  <si>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</si>
  <si>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</si>
  <si>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</si>
  <si>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</si>
  <si>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</si>
  <si>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</si>
  <si>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</si>
  <si>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</si>
  <si>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</si>
  <si>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</si>
  <si>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</si>
  <si>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</si>
  <si>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</si>
  <si>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</si>
  <si>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</si>
  <si>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</si>
  <si>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</si>
  <si>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</si>
  <si>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</si>
  <si>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</si>
  <si>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</si>
  <si>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</si>
  <si>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</si>
  <si>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</si>
  <si>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</si>
  <si>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</si>
  <si>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</si>
  <si>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</si>
  <si>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</si>
  <si>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</si>
  <si>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</si>
  <si>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</si>
  <si>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</si>
  <si>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</si>
  <si>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</si>
  <si>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</si>
  <si>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</si>
  <si>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</si>
  <si>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</si>
  <si>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</si>
  <si>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</si>
  <si>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</si>
  <si>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</si>
  <si>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</si>
  <si>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</si>
  <si>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</si>
  <si>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</si>
  <si>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</si>
  <si>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</si>
  <si>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</si>
  <si>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</si>
  <si>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</si>
  <si>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</si>
  <si>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</si>
  <si>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</si>
  <si>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</si>
  <si>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</si>
  <si>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</si>
  <si>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</si>
  <si>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</si>
  <si>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</si>
  <si>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</si>
  <si>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</si>
  <si>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</si>
  <si>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</si>
  <si>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</si>
  <si>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</si>
  <si>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</si>
  <si>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</si>
  <si>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</si>
  <si>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</si>
  <si>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</si>
  <si>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</si>
  <si>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</si>
  <si>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</si>
  <si>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</si>
  <si>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</si>
  <si>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</si>
  <si>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</si>
  <si>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</si>
  <si>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</si>
  <si>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</si>
  <si>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</si>
  <si>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</si>
  <si>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</si>
  <si>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</si>
  <si>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</si>
  <si>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</si>
  <si>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</si>
  <si>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</si>
  <si>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</si>
  <si>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</si>
  <si>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</si>
  <si>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</si>
  <si>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</si>
  <si>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</si>
  <si>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</si>
  <si>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</si>
  <si>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</si>
  <si>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</si>
  <si>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</si>
  <si>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</si>
  <si>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</si>
  <si>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</si>
  <si>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</si>
  <si>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</si>
  <si>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</si>
  <si>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</si>
  <si>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</si>
  <si>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</si>
  <si>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</si>
  <si>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</si>
  <si>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</si>
  <si>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</si>
  <si>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</si>
  <si>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</si>
  <si>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</si>
  <si>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</si>
  <si>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</si>
  <si>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</si>
  <si>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</si>
  <si>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</si>
  <si>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</si>
  <si>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</si>
  <si>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</si>
  <si>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</si>
  <si>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</si>
  <si>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</si>
  <si>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</si>
  <si>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</si>
  <si>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</si>
  <si>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</si>
  <si>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</si>
  <si>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</si>
  <si>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</si>
  <si>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</si>
  <si>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</si>
  <si>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</si>
  <si>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</si>
  <si>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</si>
  <si>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</si>
  <si>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</si>
  <si>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</si>
  <si>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</si>
  <si>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</si>
  <si>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</si>
  <si>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</si>
  <si>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</si>
  <si>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</si>
  <si>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</si>
  <si>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</si>
  <si>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</si>
  <si>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</si>
  <si>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</si>
  <si>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</si>
  <si>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</si>
  <si>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</si>
  <si>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</si>
  <si>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</si>
  <si>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</si>
  <si>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</si>
  <si>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</si>
  <si>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</si>
  <si>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</si>
  <si>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</si>
  <si>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</si>
  <si>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</si>
  <si>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</si>
  <si>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</si>
  <si>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</si>
  <si>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</si>
  <si>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</si>
  <si>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</si>
  <si>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</si>
  <si>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</si>
  <si>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</si>
  <si>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</si>
  <si>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</si>
  <si>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</si>
  <si>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</si>
  <si>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</si>
  <si>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</si>
  <si>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</si>
  <si>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</si>
  <si>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</si>
  <si>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</si>
  <si>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</si>
  <si>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</si>
  <si>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</si>
  <si>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</si>
  <si>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</si>
  <si>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</si>
  <si>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</si>
  <si>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</si>
  <si>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</si>
  <si>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</si>
  <si>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</si>
  <si>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</si>
  <si>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</si>
  <si>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</si>
  <si>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</si>
  <si>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</si>
  <si>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</si>
  <si>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</si>
  <si>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</si>
  <si>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</si>
  <si>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</si>
  <si>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</si>
  <si>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</si>
  <si>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</si>
  <si>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</si>
  <si>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</si>
  <si>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</si>
  <si>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</si>
  <si>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</si>
  <si>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</si>
  <si>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</si>
  <si>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</si>
  <si>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</si>
  <si>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</si>
  <si>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</si>
  <si>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</si>
  <si>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</si>
  <si>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</si>
  <si>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</si>
  <si>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</si>
  <si>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</si>
  <si>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</si>
  <si>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</si>
  <si>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</si>
  <si>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</si>
  <si>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</si>
  <si>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</si>
  <si>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</si>
  <si>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</si>
  <si>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</si>
  <si>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</si>
  <si>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</si>
  <si>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</si>
  <si>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</si>
  <si>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</si>
  <si>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</si>
  <si>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</si>
  <si>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</si>
  <si>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</si>
  <si>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</si>
  <si>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</si>
  <si>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</si>
  <si>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</si>
  <si>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</si>
  <si>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</si>
  <si>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</si>
  <si>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</si>
  <si>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</si>
  <si>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</si>
  <si>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</si>
  <si>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</si>
  <si>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</si>
  <si>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</si>
  <si>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</si>
  <si>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</si>
  <si>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</si>
  <si>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</si>
  <si>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</si>
  <si>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</si>
  <si>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</si>
  <si>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</si>
  <si>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</si>
  <si>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</si>
  <si>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</si>
  <si>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</si>
  <si>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</si>
  <si>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</si>
  <si>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</si>
  <si>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</si>
  <si>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</si>
  <si>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</si>
  <si>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</si>
  <si>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</si>
  <si>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</si>
  <si>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</si>
  <si>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</si>
  <si>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</si>
  <si>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</si>
  <si>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</si>
  <si>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</si>
  <si>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</si>
  <si>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</si>
  <si>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</si>
  <si>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</si>
  <si>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</si>
  <si>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</si>
  <si>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</si>
  <si>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</si>
  <si>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</si>
  <si>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</si>
  <si>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</si>
  <si>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</si>
  <si>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</si>
  <si>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</si>
  <si>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</si>
  <si>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</si>
  <si>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</si>
  <si>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</si>
  <si>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</si>
  <si>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</si>
  <si>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</si>
  <si>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</si>
  <si>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</si>
  <si>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</si>
  <si>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</si>
  <si>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</si>
  <si>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</si>
  <si>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</si>
  <si>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</si>
  <si>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</si>
  <si>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</si>
  <si>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</si>
  <si>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</si>
  <si>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</si>
  <si>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</si>
  <si>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</si>
  <si>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</si>
  <si>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</si>
  <si>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</si>
  <si>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</si>
  <si>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</si>
  <si>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</si>
  <si>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</si>
  <si>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</si>
  <si>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</si>
  <si>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</si>
  <si>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</si>
  <si>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</si>
  <si>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</si>
  <si>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</si>
  <si>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</si>
  <si>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</si>
  <si>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</si>
  <si>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</si>
  <si>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</si>
  <si>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</si>
  <si>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</si>
  <si>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</si>
  <si>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</si>
  <si>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</si>
  <si>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</si>
  <si>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</si>
  <si>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</si>
  <si>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</si>
  <si>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</si>
  <si>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</si>
  <si>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</si>
  <si>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</si>
  <si>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</si>
  <si>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</si>
  <si>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</si>
  <si>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</si>
  <si>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</si>
  <si>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</si>
  <si>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</si>
  <si>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</si>
  <si>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</si>
  <si>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</si>
  <si>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</si>
  <si>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</si>
  <si>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</si>
  <si>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</si>
  <si>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</si>
  <si>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</si>
  <si>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</si>
  <si>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</si>
  <si>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</si>
  <si>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</si>
  <si>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</si>
  <si>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</si>
  <si>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</si>
  <si>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</si>
  <si>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</si>
  <si>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</si>
  <si>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</si>
  <si>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</si>
  <si>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</si>
  <si>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</si>
  <si>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</si>
  <si>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</si>
  <si>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</si>
  <si>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</si>
  <si>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</si>
  <si>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</si>
  <si>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</si>
  <si>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</si>
  <si>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</si>
  <si>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</si>
  <si>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</si>
  <si>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</si>
  <si>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</si>
  <si>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</si>
  <si>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</si>
  <si>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</si>
  <si>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</si>
  <si>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</si>
  <si>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</si>
  <si>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</si>
  <si>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</si>
  <si>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</si>
  <si>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</si>
  <si>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</si>
  <si>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</si>
  <si>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</si>
  <si>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</si>
  <si>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</si>
  <si>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</si>
  <si>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</si>
  <si>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</si>
  <si>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</si>
  <si>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</si>
  <si>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</si>
  <si>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</si>
  <si>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</si>
  <si>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</si>
  <si>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</si>
  <si>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</si>
  <si>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</si>
  <si>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</si>
  <si>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</si>
  <si>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</si>
  <si>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</si>
  <si>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</si>
  <si>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</si>
  <si>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</si>
  <si>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</si>
  <si>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</si>
  <si>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</si>
  <si>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</si>
  <si>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</si>
  <si>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</si>
  <si>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</si>
  <si>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</si>
  <si>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</si>
  <si>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</si>
  <si>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</si>
  <si>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</si>
  <si>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</si>
  <si>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</si>
  <si>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</si>
  <si>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</si>
  <si>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</si>
  <si>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</si>
  <si>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</si>
  <si>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</si>
  <si>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</si>
  <si>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</si>
  <si>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</si>
  <si>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</si>
  <si>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</si>
  <si>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</si>
  <si>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</si>
  <si>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</si>
  <si>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</si>
  <si>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</si>
  <si>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</si>
  <si>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</si>
  <si>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</si>
  <si>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</si>
  <si>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</si>
  <si>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</si>
  <si>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</si>
  <si>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</si>
  <si>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</si>
  <si>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</si>
  <si>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</si>
  <si>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</si>
  <si>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</si>
  <si>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</si>
  <si>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</si>
  <si>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</si>
  <si>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</si>
  <si>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</si>
  <si>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</si>
  <si>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</si>
  <si>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</si>
  <si>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</si>
  <si>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</si>
  <si>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</si>
  <si>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</si>
  <si>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</si>
  <si>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</si>
  <si>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</si>
  <si>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</si>
  <si>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</si>
  <si>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</si>
  <si>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</si>
  <si>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</si>
  <si>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</si>
  <si>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</si>
  <si>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</si>
  <si>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</si>
  <si>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</si>
  <si>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</si>
  <si>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</si>
  <si>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</si>
  <si>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</si>
  <si>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</si>
  <si>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</si>
  <si>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</si>
  <si>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</si>
  <si>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</si>
  <si>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</si>
  <si>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</si>
  <si>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</si>
  <si>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</si>
  <si>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</si>
  <si>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</si>
  <si>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</si>
  <si>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</si>
  <si>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</si>
  <si>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</si>
  <si>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</si>
  <si>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</si>
  <si>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</si>
  <si>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</si>
  <si>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</si>
  <si>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</si>
  <si>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</si>
  <si>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</si>
  <si>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</si>
  <si>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</si>
  <si>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</si>
  <si>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</si>
  <si>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</si>
  <si>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</si>
  <si>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</si>
  <si>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</si>
  <si>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</si>
  <si>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</si>
  <si>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</si>
  <si>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</si>
  <si>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</si>
  <si>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</si>
  <si>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</si>
  <si>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</si>
  <si>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</si>
  <si>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</si>
  <si>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</si>
  <si>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</si>
  <si>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</si>
  <si>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</si>
  <si>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</si>
  <si>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</si>
  <si>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</si>
  <si>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</si>
  <si>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</si>
  <si>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</si>
  <si>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</si>
  <si>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</si>
  <si>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</si>
  <si>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</si>
  <si>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</si>
  <si>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</si>
  <si>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</si>
  <si>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</si>
  <si>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</si>
  <si>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</si>
  <si>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</si>
  <si>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</si>
  <si>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</si>
  <si>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</si>
  <si>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</si>
  <si>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</si>
  <si>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</si>
  <si>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</si>
  <si>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</si>
  <si>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</si>
  <si>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</si>
  <si>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</si>
  <si>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</si>
  <si>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</si>
  <si>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</si>
  <si>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</si>
  <si>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</si>
  <si>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</si>
  <si>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</si>
  <si>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</si>
  <si>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</si>
  <si>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</si>
  <si>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</si>
  <si>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</si>
  <si>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</si>
  <si>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</si>
  <si>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</si>
  <si>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</si>
  <si>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</si>
  <si>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</si>
  <si>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</si>
  <si>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</si>
  <si>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</si>
  <si>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</si>
  <si>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</si>
  <si>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</si>
  <si>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</si>
  <si>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</si>
  <si>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</si>
  <si>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</si>
  <si>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</si>
  <si>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</si>
  <si>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</si>
  <si>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</si>
  <si>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</si>
  <si>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</si>
  <si>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</si>
  <si>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</si>
  <si>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</si>
  <si>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</si>
  <si>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</si>
  <si>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</si>
  <si>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</si>
  <si>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</si>
  <si>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</si>
  <si>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</si>
  <si>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</si>
  <si>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</si>
  <si>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</si>
  <si>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</si>
  <si>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</si>
  <si>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</si>
  <si>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</si>
  <si>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</si>
  <si>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</si>
  <si>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</si>
  <si>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</si>
  <si>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</si>
  <si>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</si>
  <si>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</si>
  <si>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</si>
  <si>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</si>
  <si>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</si>
  <si>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</si>
  <si>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</si>
  <si>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</si>
  <si>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</si>
  <si>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</si>
  <si>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</si>
  <si>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</si>
  <si>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</si>
  <si>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</si>
  <si>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</si>
  <si>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</si>
  <si>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</si>
  <si>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</si>
  <si>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</si>
  <si>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</si>
  <si>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</si>
  <si>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</si>
  <si>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</si>
  <si>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</si>
  <si>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</si>
  <si>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</si>
  <si>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</si>
  <si>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</si>
  <si>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</si>
  <si>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</si>
  <si>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</si>
  <si>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</si>
  <si>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</si>
  <si>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</si>
  <si>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</si>
  <si>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</si>
  <si>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</si>
  <si>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</si>
  <si>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</si>
  <si>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</si>
  <si>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</si>
  <si>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</si>
  <si>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</si>
  <si>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</si>
  <si>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</si>
  <si>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</si>
  <si>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</si>
  <si>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</si>
  <si>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</si>
  <si>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</si>
  <si>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</si>
  <si>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</si>
  <si>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</si>
  <si>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</si>
  <si>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</si>
  <si>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</si>
  <si>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</si>
  <si>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</si>
  <si>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</si>
  <si>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</si>
  <si>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</si>
  <si>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</si>
  <si>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</si>
  <si>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</si>
  <si>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</si>
  <si>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</si>
  <si>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</si>
  <si>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</si>
  <si>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</si>
  <si>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</si>
  <si>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</si>
  <si>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</si>
  <si>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</si>
  <si>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</si>
  <si>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</si>
  <si>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</si>
  <si>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</si>
  <si>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</si>
  <si>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</si>
  <si>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</si>
  <si>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</si>
  <si>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</si>
  <si>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</si>
  <si>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</si>
  <si>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</si>
  <si>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</si>
  <si>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</si>
  <si>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</si>
  <si>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</si>
  <si>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</si>
  <si>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</si>
  <si>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</si>
  <si>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</si>
  <si>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</si>
  <si>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</si>
  <si>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</si>
  <si>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</si>
  <si>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</si>
  <si>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</si>
  <si>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</si>
  <si>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</si>
  <si>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</si>
  <si>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</si>
  <si>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</si>
  <si>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</si>
  <si>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</si>
  <si>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</si>
  <si>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</si>
  <si>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</si>
  <si>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</si>
  <si>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</si>
  <si>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</si>
  <si>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</si>
  <si>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</si>
  <si>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</si>
  <si>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</si>
  <si>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</si>
  <si>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</si>
  <si>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</si>
  <si>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</si>
  <si>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</si>
  <si>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</si>
  <si>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</si>
  <si>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</si>
  <si>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</si>
  <si>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</si>
  <si>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</si>
  <si>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</si>
  <si>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</si>
  <si>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</si>
  <si>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</si>
  <si>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</si>
  <si>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</si>
  <si>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</si>
  <si>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</si>
  <si>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</si>
  <si>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</si>
  <si>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</si>
  <si>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</si>
  <si>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</si>
  <si>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</si>
  <si>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</si>
  <si>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</si>
  <si>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</si>
  <si>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</si>
  <si>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</si>
  <si>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</si>
  <si>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</si>
  <si>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</si>
  <si>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</si>
  <si>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</si>
  <si>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</si>
  <si>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</si>
  <si>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</si>
  <si>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</si>
  <si>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</si>
  <si>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</si>
  <si>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</si>
  <si>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</si>
  <si>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</si>
  <si>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</si>
  <si>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</si>
  <si>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</si>
  <si>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</si>
  <si>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</si>
  <si>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</si>
  <si>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</si>
  <si>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</si>
  <si>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</si>
  <si>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</si>
  <si>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</si>
  <si>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</si>
  <si>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</si>
  <si>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</si>
  <si>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</si>
  <si>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</si>
  <si>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</si>
  <si>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</si>
  <si>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</si>
  <si>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</si>
  <si>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</si>
  <si>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</si>
  <si>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</si>
  <si>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</si>
  <si>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</si>
  <si>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</si>
  <si>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</si>
  <si>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</si>
  <si>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</si>
  <si>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</si>
  <si>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</si>
  <si>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</si>
  <si>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</si>
  <si>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</si>
  <si>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</si>
  <si>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</si>
  <si>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</si>
  <si>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</si>
  <si>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</si>
  <si>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</si>
  <si>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</si>
  <si>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</si>
  <si>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</si>
  <si>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</si>
  <si>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</si>
  <si>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</si>
  <si>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</si>
  <si>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</si>
  <si>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</si>
  <si>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</si>
  <si>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</si>
  <si>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</si>
  <si>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</si>
  <si>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</si>
  <si>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</si>
  <si>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</si>
  <si>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</si>
  <si>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</si>
  <si>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</si>
  <si>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</si>
  <si>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</si>
  <si>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</si>
  <si>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</si>
  <si>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</si>
  <si>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</si>
  <si>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</si>
  <si>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</si>
  <si>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</si>
  <si>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</si>
  <si>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</si>
  <si>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</si>
  <si>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</si>
  <si>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</si>
  <si>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</si>
  <si>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</si>
  <si>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</si>
  <si>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</si>
  <si>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</si>
  <si>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</si>
  <si>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</si>
  <si>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</si>
  <si>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</si>
  <si>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</si>
  <si>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</si>
  <si>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</si>
  <si>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</si>
  <si>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</si>
  <si>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</si>
  <si>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</si>
  <si>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</si>
  <si>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</si>
  <si>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</si>
  <si>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</si>
  <si>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</si>
  <si>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</si>
  <si>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</si>
  <si>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</si>
  <si>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</si>
  <si>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</si>
  <si>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</si>
  <si>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</si>
  <si>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</si>
  <si>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</si>
  <si>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</si>
  <si>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</si>
  <si>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</si>
  <si>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</si>
  <si>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</si>
  <si>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</si>
  <si>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</si>
  <si>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</si>
  <si>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</si>
  <si>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</si>
  <si>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</si>
  <si>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</si>
  <si>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</si>
  <si>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</si>
  <si>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</si>
  <si>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</si>
  <si>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</si>
  <si>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</si>
  <si>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</si>
  <si>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</si>
  <si>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</si>
  <si>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</si>
  <si>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</si>
  <si>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</si>
  <si>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</si>
  <si>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</si>
  <si>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</si>
  <si>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</si>
  <si>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</si>
  <si>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</si>
  <si>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</si>
  <si>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</si>
  <si>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</si>
  <si>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</si>
  <si>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</si>
  <si>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</si>
  <si>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</si>
  <si>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</si>
  <si>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</si>
  <si>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</si>
  <si>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</si>
  <si>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</si>
  <si>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</si>
  <si>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</si>
  <si>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</si>
  <si>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</si>
  <si>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</si>
  <si>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</si>
  <si>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</si>
  <si>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</si>
  <si>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</si>
  <si>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</si>
  <si>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</si>
  <si>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</si>
  <si>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</si>
  <si>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</si>
  <si>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</si>
  <si>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</si>
  <si>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</si>
  <si>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</si>
  <si>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</si>
  <si>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</si>
  <si>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</si>
  <si>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</si>
  <si>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</si>
  <si>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</si>
  <si>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</si>
  <si>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</si>
  <si>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</si>
  <si>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</si>
  <si>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</si>
  <si>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</si>
  <si>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</si>
  <si>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</si>
  <si>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</si>
  <si>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</si>
  <si>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</si>
  <si>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</si>
  <si>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</si>
  <si>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</si>
  <si>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</si>
  <si>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</si>
  <si>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</si>
  <si>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</si>
  <si>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</si>
  <si>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</si>
  <si>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</si>
  <si>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</si>
  <si>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</si>
  <si>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</si>
  <si>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</si>
  <si>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</si>
  <si>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</si>
  <si>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</si>
  <si>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</si>
  <si>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</si>
  <si>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</si>
  <si>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</si>
  <si>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</si>
  <si>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</si>
  <si>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</si>
  <si>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</si>
  <si>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</si>
  <si>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</si>
  <si>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</si>
  <si>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</si>
  <si>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</si>
  <si>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</si>
  <si>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</si>
  <si>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</si>
  <si>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</si>
  <si>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</si>
  <si>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</si>
  <si>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</si>
  <si>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</si>
  <si>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</si>
  <si>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</si>
  <si>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</si>
  <si>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</si>
  <si>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</si>
  <si>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</si>
  <si>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</si>
  <si>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</si>
  <si>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</si>
  <si>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</si>
  <si>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</si>
  <si>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</si>
  <si>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</si>
  <si>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</si>
  <si>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</si>
  <si>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</si>
  <si>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</si>
  <si>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</si>
  <si>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</si>
  <si>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</si>
  <si>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</si>
  <si>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</si>
  <si>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</si>
  <si>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</si>
  <si>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</si>
  <si>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</si>
  <si>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</si>
  <si>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</si>
  <si>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</si>
  <si>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</si>
  <si>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</si>
  <si>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</si>
  <si>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</si>
  <si>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</si>
  <si>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</si>
  <si>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</si>
  <si>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</si>
  <si>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</si>
  <si>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</si>
  <si>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</si>
  <si>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</si>
  <si>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</si>
  <si>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</si>
  <si>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</si>
  <si>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</si>
  <si>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</si>
  <si>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</si>
  <si>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</si>
  <si>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</si>
  <si>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</si>
  <si>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</si>
  <si>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</si>
  <si>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</si>
  <si>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</si>
  <si>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</si>
  <si>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</si>
  <si>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</si>
  <si>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</si>
  <si>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</si>
  <si>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</si>
  <si>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</si>
  <si>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</si>
  <si>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</si>
  <si>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</si>
  <si>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</si>
  <si>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</si>
  <si>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</si>
  <si>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</si>
  <si>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</si>
  <si>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</si>
  <si>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</si>
  <si>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</si>
  <si>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</si>
  <si>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</si>
  <si>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</si>
  <si>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</si>
  <si>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</si>
  <si>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</si>
  <si>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</si>
  <si>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</si>
  <si>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</si>
  <si>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</si>
  <si>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</si>
  <si>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</si>
  <si>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</si>
  <si>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</si>
  <si>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</si>
  <si>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</si>
  <si>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</si>
  <si>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</si>
  <si>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</si>
  <si>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</si>
  <si>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</si>
  <si>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</si>
  <si>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</si>
  <si>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</si>
  <si>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</si>
  <si>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</si>
  <si>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</si>
  <si>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</si>
  <si>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</si>
  <si>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</si>
  <si>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</si>
  <si>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</si>
  <si>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</si>
  <si>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</si>
  <si>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</si>
  <si>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</si>
  <si>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</si>
  <si>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</si>
  <si>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</si>
  <si>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</si>
  <si>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</si>
  <si>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</si>
  <si>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</si>
  <si>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</si>
  <si>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</si>
  <si>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</si>
  <si>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</si>
  <si>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</si>
  <si>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</si>
  <si>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</si>
  <si>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</si>
  <si>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</si>
  <si>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</si>
  <si>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</si>
  <si>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</si>
  <si>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</si>
  <si>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</si>
  <si>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</si>
  <si>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</si>
  <si>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</si>
  <si>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</si>
  <si>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</si>
  <si>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</si>
  <si>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</si>
  <si>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</si>
  <si>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</si>
  <si>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</si>
  <si>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</si>
  <si>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</si>
  <si>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</si>
  <si>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</si>
  <si>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</si>
  <si>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</si>
  <si>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</si>
  <si>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</si>
  <si>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</si>
  <si>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</si>
  <si>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</si>
  <si>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</si>
  <si>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</si>
  <si>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</si>
  <si>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</si>
  <si>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</si>
  <si>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</si>
  <si>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</si>
  <si>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</si>
  <si>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</si>
  <si>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</si>
  <si>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</si>
  <si>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</si>
  <si>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</si>
  <si>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</si>
  <si>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</si>
  <si>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</si>
  <si>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</si>
  <si>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</si>
  <si>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</si>
  <si>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</si>
  <si>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</si>
  <si>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</si>
  <si>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</si>
  <si>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</si>
  <si>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</si>
  <si>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</si>
  <si>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</si>
  <si>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</si>
  <si>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</si>
  <si>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</si>
  <si>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</si>
  <si>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</si>
  <si>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</si>
  <si>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</si>
  <si>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</si>
  <si>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</si>
  <si>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</si>
  <si>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</si>
  <si>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</si>
  <si>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</si>
  <si>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</si>
  <si>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</si>
  <si>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</si>
  <si>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</si>
  <si>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</si>
  <si>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</si>
  <si>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</si>
  <si>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</si>
  <si>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</si>
  <si>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</si>
  <si>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</si>
  <si>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</si>
  <si>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</si>
  <si>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</si>
  <si>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</si>
  <si>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</si>
  <si>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</si>
  <si>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</si>
  <si>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</si>
  <si>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</si>
  <si>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</si>
  <si>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</si>
  <si>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</si>
  <si>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</si>
  <si>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</si>
  <si>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</si>
  <si>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</si>
  <si>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</si>
  <si>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</si>
  <si>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</si>
  <si>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</si>
  <si>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</si>
  <si>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</si>
  <si>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</si>
  <si>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</si>
  <si>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</si>
  <si>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</si>
  <si>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</si>
  <si>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</si>
  <si>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</si>
  <si>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</si>
  <si>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</si>
  <si>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</si>
  <si>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</si>
  <si>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</si>
  <si>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</si>
  <si>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</si>
  <si>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</si>
  <si>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</si>
  <si>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</si>
  <si>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</si>
  <si>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</si>
  <si>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</si>
  <si>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</si>
  <si>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</si>
  <si>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</si>
  <si>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</si>
  <si>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</si>
  <si>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</si>
  <si>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</si>
  <si>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</si>
  <si>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</si>
  <si>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</si>
  <si>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</si>
  <si>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</si>
  <si>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</si>
  <si>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</si>
  <si>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</si>
  <si>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</si>
  <si>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</si>
  <si>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</si>
  <si>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</si>
  <si>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</si>
  <si>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</si>
  <si>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</si>
  <si>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</si>
  <si>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</si>
  <si>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</si>
  <si>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</si>
  <si>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</si>
  <si>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</si>
  <si>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</si>
  <si>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</si>
  <si>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</si>
  <si>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</si>
  <si>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</si>
  <si>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</si>
  <si>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</si>
  <si>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</si>
  <si>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</si>
  <si>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</si>
  <si>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</si>
  <si>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</si>
  <si>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</si>
  <si>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</si>
  <si>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</si>
  <si>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</si>
  <si>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</si>
  <si>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</si>
  <si>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</si>
  <si>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</si>
  <si>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</si>
  <si>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</si>
  <si>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</si>
  <si>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</si>
  <si>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</si>
  <si>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</si>
  <si>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</si>
  <si>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</si>
  <si>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</si>
  <si>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</si>
  <si>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</si>
  <si>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</si>
  <si>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</si>
  <si>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</si>
  <si>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</si>
  <si>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</si>
  <si>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</si>
  <si>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</si>
  <si>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</si>
  <si>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</si>
  <si>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</si>
  <si>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</si>
  <si>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</si>
  <si>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</si>
  <si>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</si>
  <si>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</si>
  <si>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</si>
  <si>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</si>
  <si>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</si>
  <si>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</si>
  <si>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</si>
  <si>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</si>
  <si>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</si>
  <si>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</si>
  <si>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</si>
  <si>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</si>
  <si>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</si>
  <si>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</si>
  <si>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</si>
  <si>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</si>
  <si>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</si>
  <si>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</si>
  <si>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</si>
  <si>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</si>
  <si>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</si>
  <si>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</si>
  <si>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</si>
  <si>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</si>
  <si>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</si>
  <si>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</si>
  <si>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</si>
  <si>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</si>
  <si>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</si>
  <si>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</si>
  <si>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</si>
  <si>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</si>
  <si>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</si>
  <si>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</si>
  <si>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</si>
  <si>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</si>
  <si>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</si>
  <si>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</si>
  <si>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</si>
  <si>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</si>
  <si>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</si>
  <si>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</si>
  <si>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</si>
  <si>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</si>
  <si>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</si>
  <si>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</si>
  <si>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</si>
  <si>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</si>
  <si>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</si>
  <si>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</si>
  <si>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</si>
  <si>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</si>
  <si>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</si>
  <si>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</si>
  <si>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</si>
  <si>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</si>
  <si>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</si>
  <si>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</si>
  <si>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</si>
  <si>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</si>
  <si>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</si>
  <si>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</si>
  <si>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</si>
  <si>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</si>
  <si>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</si>
  <si>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</si>
  <si>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</si>
  <si>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</si>
  <si>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</si>
  <si>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</si>
  <si>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</si>
  <si>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</si>
  <si>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</si>
  <si>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</si>
  <si>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</si>
  <si>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</si>
  <si>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</si>
  <si>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</si>
  <si>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</si>
  <si>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</si>
  <si>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</si>
  <si>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</si>
  <si>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</si>
  <si>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</si>
  <si>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</si>
  <si>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</si>
  <si>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</si>
  <si>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</si>
  <si>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</si>
  <si>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</si>
  <si>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</si>
  <si>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</si>
  <si>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</si>
  <si>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</si>
  <si>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</si>
  <si>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</si>
  <si>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</si>
  <si>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</si>
  <si>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</si>
  <si>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</si>
  <si>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</si>
  <si>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</si>
  <si>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</si>
  <si>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</si>
  <si>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</si>
  <si>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</si>
  <si>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</si>
  <si>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</si>
  <si>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</si>
  <si>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</si>
  <si>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</si>
  <si>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</si>
  <si>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</si>
  <si>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</si>
  <si>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</si>
  <si>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</si>
  <si>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</si>
  <si>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</si>
  <si>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</si>
  <si>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</si>
  <si>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</si>
  <si>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</si>
  <si>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</si>
  <si>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</si>
  <si>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</si>
  <si>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</si>
  <si>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</si>
  <si>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</si>
  <si>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</si>
  <si>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</si>
  <si>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</si>
  <si>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</si>
  <si>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</si>
  <si>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</si>
  <si>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</si>
  <si>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</si>
  <si>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</si>
  <si>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</si>
  <si>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</si>
  <si>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</si>
  <si>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</si>
  <si>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</si>
  <si>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</si>
  <si>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</si>
  <si>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</si>
  <si>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</si>
  <si>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</si>
  <si>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</si>
  <si>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</si>
  <si>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</si>
  <si>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</si>
  <si>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</si>
  <si>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</si>
  <si>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</si>
  <si>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</si>
  <si>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</si>
  <si>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</si>
  <si>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</si>
  <si>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</si>
  <si>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</si>
  <si>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</si>
  <si>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</si>
  <si>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</si>
  <si>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</si>
  <si>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</si>
  <si>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</si>
  <si>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</si>
  <si>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</si>
  <si>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</si>
  <si>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</si>
  <si>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</si>
  <si>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</si>
  <si>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</si>
  <si>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</si>
  <si>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</si>
  <si>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</si>
  <si>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</si>
  <si>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</si>
  <si>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</si>
  <si>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</si>
  <si>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</si>
  <si>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</si>
  <si>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</si>
  <si>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</si>
  <si>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</si>
  <si>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</si>
  <si>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</si>
  <si>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</si>
  <si>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</si>
  <si>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</si>
  <si>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</si>
  <si>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</si>
  <si>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</si>
  <si>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</si>
  <si>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</si>
  <si>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</si>
  <si>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</si>
  <si>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</si>
  <si>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</si>
  <si>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</si>
  <si>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</si>
  <si>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</si>
  <si>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</si>
  <si>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</si>
  <si>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</si>
  <si>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</si>
  <si>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</si>
  <si>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</si>
  <si>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</si>
  <si>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</si>
  <si>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</si>
  <si>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</si>
  <si>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</si>
  <si>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</si>
  <si>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</si>
  <si>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</si>
  <si>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</si>
  <si>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</si>
  <si>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</si>
  <si>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</si>
  <si>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</si>
  <si>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</si>
  <si>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</si>
  <si>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</si>
  <si>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</si>
  <si>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</si>
  <si>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</si>
  <si>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</si>
  <si>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</si>
  <si>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</si>
  <si>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</si>
  <si>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</si>
  <si>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</si>
  <si>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</si>
  <si>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</si>
  <si>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</si>
  <si>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</si>
  <si>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</si>
  <si>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</si>
  <si>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</si>
  <si>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</si>
  <si>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</si>
  <si>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</si>
  <si>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</si>
  <si>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</si>
  <si>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</si>
  <si>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</si>
  <si>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</si>
  <si>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</si>
  <si>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</si>
  <si>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</si>
  <si>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</si>
  <si>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</si>
  <si>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</si>
  <si>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</si>
  <si>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</si>
  <si>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</si>
  <si>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</si>
  <si>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</si>
  <si>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</si>
  <si>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</si>
  <si>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</si>
  <si>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</si>
  <si>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</si>
  <si>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</si>
  <si>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</si>
  <si>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</si>
  <si>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</si>
  <si>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</si>
  <si>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</si>
  <si>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</si>
  <si>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</si>
  <si>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</si>
  <si>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</si>
  <si>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</si>
  <si>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</si>
  <si>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</si>
  <si>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</si>
  <si>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</si>
  <si>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</si>
  <si>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</si>
  <si>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</si>
  <si>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</si>
  <si>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</si>
  <si>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</si>
  <si>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</si>
  <si>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</si>
  <si>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</si>
  <si>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</si>
  <si>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</si>
  <si>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</si>
  <si>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</si>
  <si>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</si>
  <si>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</si>
  <si>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</si>
  <si>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</si>
  <si>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</si>
  <si>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</si>
  <si>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</si>
  <si>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</si>
  <si>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</si>
  <si>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</si>
  <si>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</si>
  <si>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</si>
  <si>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</si>
  <si>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</si>
  <si>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</si>
  <si>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</si>
  <si>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</si>
  <si>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</si>
  <si>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</si>
  <si>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</si>
  <si>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</si>
  <si>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</si>
  <si>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</si>
  <si>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</si>
  <si>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</si>
  <si>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</si>
  <si>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</si>
  <si>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</si>
  <si>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</si>
  <si>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</si>
  <si>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</si>
  <si>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</si>
  <si>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</si>
  <si>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</si>
  <si>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</si>
  <si>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</si>
  <si>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</si>
  <si>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</si>
  <si>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</si>
  <si>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</si>
  <si>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</si>
  <si>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</si>
  <si>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</si>
  <si>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</si>
  <si>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</si>
  <si>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</si>
  <si>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</si>
  <si>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</si>
  <si>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</si>
  <si>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</si>
  <si>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</si>
  <si>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</si>
  <si>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</si>
  <si>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</si>
  <si>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</si>
  <si>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</si>
  <si>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</si>
  <si>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</si>
  <si>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</si>
  <si>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</si>
  <si>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</si>
  <si>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</si>
  <si>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</si>
  <si>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</si>
  <si>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</si>
  <si>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</si>
  <si>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</si>
  <si>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</si>
  <si>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</si>
  <si>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</si>
  <si>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</si>
  <si>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</si>
  <si>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</si>
  <si>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</si>
  <si>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</si>
  <si>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</si>
  <si>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</si>
  <si>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</si>
  <si>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</si>
  <si>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</si>
  <si>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</si>
  <si>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</si>
  <si>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</si>
  <si>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</si>
  <si>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</si>
  <si>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</si>
  <si>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</si>
  <si>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</si>
  <si>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</si>
  <si>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</si>
  <si>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</si>
  <si>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</si>
  <si>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</si>
  <si>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</si>
  <si>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</si>
  <si>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</si>
  <si>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</si>
  <si>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</si>
  <si>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</si>
  <si>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</si>
  <si>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</si>
  <si>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</si>
  <si>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</si>
  <si>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</si>
  <si>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</si>
  <si>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</si>
  <si>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</si>
  <si>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</si>
  <si>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</si>
  <si>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</si>
  <si>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</si>
  <si>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</si>
  <si>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</si>
  <si>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</si>
  <si>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</si>
  <si>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</si>
  <si>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</si>
  <si>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</si>
  <si>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</si>
  <si>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</si>
  <si>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</si>
  <si>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</si>
  <si>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</si>
  <si>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</si>
  <si>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</si>
  <si>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</si>
  <si>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</si>
  <si>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</si>
  <si>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</si>
  <si>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</si>
  <si>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</si>
  <si>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</si>
  <si>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</si>
  <si>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</si>
  <si>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</si>
  <si>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</si>
  <si>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</si>
  <si>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</si>
  <si>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</si>
  <si>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</si>
  <si>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</si>
  <si>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</si>
  <si>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</si>
  <si>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</si>
  <si>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</si>
  <si>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</si>
  <si>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</si>
  <si>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</si>
  <si>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</si>
  <si>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</si>
  <si>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</si>
  <si>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</si>
  <si>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</si>
  <si>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</si>
  <si>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</si>
  <si>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</si>
  <si>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</si>
  <si>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</si>
  <si>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</si>
  <si>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</si>
  <si>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</si>
  <si>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</si>
  <si>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</si>
  <si>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</si>
  <si>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</si>
  <si>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</si>
  <si>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</si>
  <si>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</si>
  <si>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</si>
  <si>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</si>
  <si>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</si>
  <si>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</si>
  <si>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</si>
  <si>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</si>
  <si>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</si>
  <si>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</si>
  <si>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</si>
  <si>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</si>
  <si>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</si>
  <si>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</si>
  <si>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</si>
  <si>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</si>
  <si>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</si>
  <si>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</si>
  <si>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</si>
  <si>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</si>
  <si>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</si>
  <si>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</si>
  <si>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</si>
  <si>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</si>
  <si>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</si>
  <si>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</si>
  <si>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</si>
  <si>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</si>
  <si>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</si>
  <si>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</si>
  <si>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</si>
  <si>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</si>
  <si>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</si>
  <si>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</si>
  <si>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</si>
  <si>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</si>
  <si>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</si>
  <si>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</si>
  <si>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</si>
  <si>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</si>
  <si>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</si>
  <si>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</si>
  <si>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</si>
  <si>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</si>
  <si>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</si>
  <si>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</si>
  <si>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</si>
  <si>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</si>
  <si>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</si>
  <si>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</si>
  <si>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</si>
  <si>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</si>
  <si>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</si>
  <si>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</si>
  <si>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</si>
  <si>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</si>
  <si>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</si>
  <si>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</si>
  <si>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</si>
  <si>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</si>
  <si>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</si>
  <si>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</si>
  <si>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</si>
  <si>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</si>
  <si>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</si>
  <si>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</si>
  <si>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</si>
  <si>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</si>
  <si>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</si>
  <si>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</si>
  <si>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</si>
  <si>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</si>
  <si>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</si>
  <si>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</si>
  <si>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</si>
  <si>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</si>
  <si>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</si>
  <si>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</si>
  <si>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</si>
  <si>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</si>
  <si>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</si>
  <si>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</si>
  <si>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</si>
  <si>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</si>
  <si>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</si>
  <si>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</si>
  <si>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</si>
  <si>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</si>
  <si>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</si>
  <si>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</si>
  <si>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</si>
  <si>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</si>
  <si>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</si>
  <si>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</si>
  <si>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</si>
  <si>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</si>
  <si>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</si>
  <si>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</si>
  <si>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</si>
  <si>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</si>
  <si>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</si>
  <si>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</si>
  <si>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</si>
  <si>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</si>
  <si>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</si>
  <si>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</si>
  <si>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</si>
  <si>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</si>
  <si>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</si>
  <si>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</si>
  <si>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</si>
  <si>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</si>
  <si>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</si>
  <si>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</si>
  <si>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</si>
  <si>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</si>
  <si>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</si>
  <si>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</si>
  <si>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</si>
  <si>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</si>
  <si>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</si>
  <si>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</si>
  <si>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</si>
  <si>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</si>
  <si>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</si>
  <si>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</si>
  <si>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</si>
  <si>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</si>
  <si>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</si>
  <si>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</si>
  <si>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</si>
  <si>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</si>
  <si>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</si>
  <si>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</si>
  <si>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</si>
  <si>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</si>
  <si>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</si>
  <si>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</si>
  <si>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</si>
  <si>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</si>
  <si>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</si>
  <si>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</si>
  <si>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</si>
  <si>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</si>
  <si>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</si>
  <si>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</si>
  <si>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</si>
  <si>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</si>
  <si>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</si>
  <si>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</si>
  <si>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</si>
  <si>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</si>
  <si>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</si>
  <si>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</si>
  <si>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</si>
  <si>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</si>
  <si>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</si>
  <si>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</si>
  <si>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</si>
  <si>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</si>
  <si>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</si>
  <si>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</si>
  <si>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</si>
  <si>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</si>
  <si>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</si>
  <si>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</si>
  <si>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</si>
  <si>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</si>
  <si>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</si>
  <si>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</si>
  <si>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</si>
  <si>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</si>
  <si>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</si>
  <si>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</si>
  <si>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</si>
  <si>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</si>
  <si>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</si>
  <si>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</si>
  <si>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</si>
  <si>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</si>
  <si>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</si>
  <si>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</si>
  <si>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</si>
  <si>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</si>
  <si>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</si>
  <si>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</si>
  <si>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</si>
  <si>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</si>
  <si>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</si>
  <si>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</si>
  <si>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</si>
  <si>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</si>
  <si>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</si>
  <si>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</si>
  <si>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</si>
  <si>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</si>
  <si>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</si>
  <si>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</si>
  <si>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</si>
  <si>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</si>
  <si>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</si>
  <si>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</si>
  <si>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</si>
  <si>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</si>
  <si>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</si>
  <si>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</si>
  <si>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</si>
  <si>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</si>
  <si>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</si>
  <si>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</si>
  <si>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</si>
  <si>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</si>
  <si>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</si>
  <si>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</si>
  <si>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</si>
  <si>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</si>
  <si>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</si>
  <si>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</si>
  <si>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</si>
  <si>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</si>
  <si>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</si>
  <si>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</si>
  <si>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</si>
  <si>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</si>
  <si>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</si>
  <si>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</si>
  <si>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</si>
  <si>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</si>
  <si>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</si>
  <si>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</si>
  <si>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</si>
  <si>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</si>
  <si>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</si>
  <si>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</si>
  <si>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</si>
  <si>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</si>
  <si>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</si>
  <si>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</si>
  <si>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</si>
  <si>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</si>
  <si>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</si>
  <si>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</si>
  <si>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</si>
  <si>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</si>
  <si>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</si>
  <si>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</si>
  <si>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</si>
  <si>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</si>
  <si>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</si>
  <si>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</si>
  <si>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</si>
  <si>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</si>
  <si>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</si>
  <si>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</si>
  <si>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</si>
  <si>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</si>
  <si>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</si>
  <si>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</si>
  <si>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</si>
  <si>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</si>
  <si>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</si>
  <si>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</si>
  <si>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</si>
  <si>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</si>
  <si>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</si>
  <si>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</si>
  <si>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</si>
  <si>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</si>
  <si>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</si>
  <si>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</si>
  <si>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</si>
  <si>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</si>
  <si>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</si>
  <si>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</si>
  <si>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</si>
  <si>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</si>
  <si>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</si>
  <si>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</si>
  <si>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</si>
  <si>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</si>
  <si>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</si>
  <si>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</si>
  <si>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</si>
  <si>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</si>
  <si>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</si>
  <si>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</si>
  <si>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</si>
  <si>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</si>
  <si>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</si>
  <si>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</si>
  <si>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</si>
  <si>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</si>
  <si>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</si>
  <si>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</si>
  <si>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</si>
  <si>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</si>
  <si>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</si>
  <si>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</si>
  <si>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</si>
  <si>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</si>
  <si>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</si>
  <si>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</si>
  <si>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</si>
  <si>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</si>
  <si>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</si>
  <si>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</si>
  <si>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</si>
  <si>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</si>
  <si>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</si>
  <si>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</si>
  <si>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</si>
  <si>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</si>
  <si>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</si>
  <si>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</si>
  <si>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</si>
  <si>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</si>
  <si>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</si>
  <si>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</si>
  <si>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</si>
  <si>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</si>
  <si>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</si>
  <si>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</si>
  <si>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</si>
  <si>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</si>
  <si>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</si>
  <si>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</si>
  <si>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</si>
  <si>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</si>
  <si>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</si>
  <si>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</si>
  <si>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</si>
  <si>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</si>
  <si>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</si>
  <si>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</si>
  <si>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</si>
  <si>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</si>
  <si>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</si>
  <si>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</si>
  <si>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</si>
  <si>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</si>
  <si>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</si>
  <si>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</si>
  <si>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</si>
  <si>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</si>
  <si>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</si>
  <si>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</si>
  <si>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</si>
  <si>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</si>
  <si>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</si>
  <si>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</si>
  <si>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</si>
  <si>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</si>
  <si>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</si>
  <si>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</si>
  <si>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</si>
  <si>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</si>
  <si>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</si>
  <si>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</si>
  <si>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</si>
  <si>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</si>
  <si>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</si>
  <si>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</si>
  <si>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</si>
  <si>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</si>
  <si>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</si>
  <si>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</si>
  <si>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</si>
  <si>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</si>
  <si>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</si>
  <si>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</si>
  <si>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</si>
  <si>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</si>
  <si>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</si>
  <si>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</si>
  <si>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</si>
  <si>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</si>
  <si>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</si>
  <si>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</si>
  <si>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</si>
  <si>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</si>
  <si>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</si>
  <si>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</si>
  <si>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</si>
  <si>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</si>
  <si>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</si>
  <si>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</si>
  <si>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</si>
  <si>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</si>
  <si>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</si>
  <si>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</si>
  <si>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</si>
  <si>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</si>
  <si>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</si>
  <si>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</si>
  <si>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</si>
  <si>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</si>
  <si>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</si>
  <si>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</si>
  <si>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</si>
  <si>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</si>
  <si>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</si>
  <si>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</si>
  <si>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</si>
  <si>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</si>
  <si>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</si>
  <si>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</si>
  <si>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</si>
  <si>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</si>
  <si>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</si>
  <si>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</si>
  <si>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</si>
  <si>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</si>
  <si>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</si>
  <si>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</si>
  <si>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</si>
  <si>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</si>
  <si>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</si>
  <si>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</si>
  <si>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</si>
  <si>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</si>
  <si>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</si>
  <si>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</si>
  <si>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</si>
  <si>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</si>
  <si>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</si>
  <si>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</si>
  <si>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</si>
  <si>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</si>
  <si>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</si>
  <si>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</si>
  <si>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</si>
  <si>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</si>
  <si>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</si>
  <si>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</si>
  <si>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</si>
  <si>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</si>
  <si>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</si>
  <si>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</si>
  <si>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</si>
  <si>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</si>
  <si>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</si>
  <si>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</si>
  <si>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</si>
  <si>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</si>
  <si>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</si>
  <si>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</si>
  <si>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</si>
  <si>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</si>
  <si>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</si>
  <si>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</si>
  <si>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</si>
  <si>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</si>
  <si>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</si>
  <si>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</si>
  <si>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</si>
  <si>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</si>
  <si>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</si>
  <si>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</si>
  <si>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</si>
  <si>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</si>
  <si>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</si>
  <si>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</si>
  <si>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</si>
  <si>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</si>
  <si>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</si>
  <si>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</si>
  <si>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</si>
  <si>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</si>
  <si>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</si>
  <si>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</si>
  <si>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</si>
  <si>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</si>
  <si>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</si>
  <si>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</si>
  <si>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</si>
  <si>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</si>
  <si>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</si>
  <si>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</si>
  <si>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</si>
  <si>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</si>
  <si>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</si>
  <si>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</si>
  <si>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</si>
  <si>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</si>
  <si>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</si>
  <si>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</si>
  <si>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</si>
  <si>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</si>
  <si>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</si>
  <si>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</si>
  <si>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</si>
  <si>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</si>
  <si>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</si>
  <si>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</si>
  <si>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</si>
  <si>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</si>
  <si>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</si>
  <si>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</si>
  <si>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</si>
  <si>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</si>
  <si>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</si>
  <si>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</si>
  <si>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</si>
  <si>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</si>
  <si>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</si>
  <si>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</si>
  <si>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</si>
  <si>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</si>
  <si>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</si>
  <si>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</si>
  <si>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</si>
  <si>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</si>
  <si>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</si>
  <si>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</si>
  <si>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</si>
  <si>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</si>
  <si>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</si>
  <si>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</si>
  <si>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</si>
  <si>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</si>
  <si>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</si>
  <si>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</si>
  <si>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</si>
  <si>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</si>
  <si>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</si>
  <si>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</si>
  <si>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</si>
  <si>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</si>
  <si>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</si>
  <si>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</si>
  <si>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</si>
  <si>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</si>
  <si>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</si>
  <si>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</si>
  <si>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</si>
  <si>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</si>
  <si>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</si>
  <si>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</si>
  <si>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</si>
  <si>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</si>
  <si>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</si>
  <si>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</si>
  <si>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</si>
  <si>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</si>
  <si>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</si>
  <si>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</si>
  <si>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</si>
  <si>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</si>
  <si>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</si>
  <si>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</si>
  <si>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</si>
  <si>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</si>
  <si>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</si>
  <si>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</si>
  <si>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</si>
  <si>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</si>
  <si>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</si>
  <si>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</si>
  <si>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</si>
  <si>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</si>
  <si>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</si>
  <si>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</si>
  <si>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</si>
  <si>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</si>
  <si>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</si>
  <si>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</si>
  <si>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</si>
  <si>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</si>
  <si>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</si>
  <si>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</si>
  <si>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</si>
  <si>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</si>
  <si>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</si>
  <si>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</si>
  <si>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</si>
  <si>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</si>
  <si>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</si>
  <si>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</si>
  <si>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</si>
  <si>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</si>
  <si>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</si>
  <si>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</si>
  <si>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</si>
  <si>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</si>
  <si>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</si>
  <si>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</si>
  <si>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</si>
  <si>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</si>
  <si>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</si>
  <si>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</si>
  <si>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</si>
  <si>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</si>
  <si>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</si>
  <si>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</si>
  <si>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</si>
  <si>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</si>
  <si>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</si>
  <si>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</si>
  <si>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</si>
  <si>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</si>
  <si>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</si>
  <si>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</si>
  <si>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</si>
  <si>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</si>
  <si>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</si>
  <si>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</si>
  <si>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</si>
  <si>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</si>
  <si>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</si>
  <si>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</si>
  <si>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</si>
  <si>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</si>
  <si>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</si>
  <si>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</si>
  <si>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</si>
  <si>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</si>
  <si>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</si>
  <si>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</si>
  <si>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</si>
  <si>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</si>
  <si>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</si>
  <si>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</si>
  <si>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</si>
  <si>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</si>
  <si>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</si>
  <si>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</si>
  <si>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</si>
  <si>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</si>
  <si>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</si>
  <si>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</si>
  <si>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</si>
  <si>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</si>
  <si>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</si>
  <si>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</si>
  <si>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</si>
  <si>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</si>
  <si>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</si>
  <si>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</si>
  <si>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</si>
  <si>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</si>
  <si>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</si>
  <si>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</si>
  <si>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</si>
  <si>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</si>
  <si>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</si>
  <si>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</si>
  <si>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</si>
  <si>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</si>
  <si>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</si>
  <si>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</si>
  <si>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</si>
  <si>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</si>
  <si>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</si>
  <si>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</si>
  <si>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</si>
  <si>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</si>
  <si>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</si>
  <si>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</si>
  <si>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</si>
  <si>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</si>
  <si>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</si>
  <si>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</si>
  <si>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</si>
  <si>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</si>
  <si>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</si>
  <si>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</si>
  <si>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</si>
  <si>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</si>
  <si>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</si>
  <si>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</si>
  <si>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</si>
  <si>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</si>
  <si>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</si>
  <si>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</si>
  <si>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</si>
  <si>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</si>
  <si>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</si>
  <si>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</si>
  <si>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</si>
  <si>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</si>
  <si>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</si>
  <si>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</si>
  <si>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</si>
  <si>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</si>
  <si>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</si>
  <si>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</si>
  <si>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</si>
  <si>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</si>
  <si>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</si>
  <si>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</si>
  <si>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</si>
  <si>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</si>
  <si>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</si>
  <si>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</si>
  <si>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</si>
  <si>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</si>
  <si>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</si>
  <si>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</si>
  <si>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</si>
  <si>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</si>
  <si>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</si>
  <si>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</si>
  <si>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</si>
  <si>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</si>
  <si>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</si>
  <si>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</si>
  <si>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</si>
  <si>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</si>
  <si>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</si>
  <si>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</si>
  <si>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</si>
  <si>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</si>
  <si>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</si>
  <si>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</si>
  <si>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</si>
  <si>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</si>
  <si>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</si>
  <si>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</si>
  <si>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</si>
  <si>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</si>
  <si>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</si>
  <si>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</si>
  <si>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</si>
  <si>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</si>
  <si>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</si>
  <si>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</si>
  <si>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</si>
  <si>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</si>
  <si>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</si>
  <si>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</si>
  <si>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</si>
  <si>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</si>
  <si>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</si>
  <si>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</si>
  <si>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</si>
  <si>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</si>
  <si>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</si>
  <si>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</si>
  <si>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</si>
  <si>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</si>
  <si>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</si>
  <si>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</si>
  <si>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</si>
  <si>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</si>
  <si>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</si>
  <si>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</si>
  <si>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</si>
  <si>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</si>
  <si>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</si>
  <si>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</si>
  <si>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</si>
  <si>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</si>
  <si>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</si>
  <si>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</si>
  <si>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</si>
  <si>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</si>
  <si>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</si>
  <si>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</si>
  <si>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</si>
  <si>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</si>
  <si>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</si>
  <si>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</si>
  <si>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</si>
  <si>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</si>
  <si>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</si>
  <si>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</si>
  <si>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</si>
  <si>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</si>
  <si>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</si>
  <si>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</si>
  <si>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</si>
  <si>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</si>
  <si>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</si>
  <si>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</si>
  <si>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</si>
  <si>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</si>
  <si>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</si>
  <si>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</si>
  <si>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</si>
  <si>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</si>
  <si>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</si>
  <si>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</si>
  <si>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</si>
  <si>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</si>
  <si>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</si>
  <si>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</si>
  <si>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</si>
  <si>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</si>
  <si>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</si>
  <si>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</si>
  <si>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</si>
  <si>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</si>
  <si>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</si>
  <si>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</si>
  <si>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</si>
  <si>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</si>
  <si>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</si>
  <si>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</si>
  <si>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</si>
  <si>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</si>
  <si>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</si>
  <si>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</si>
  <si>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</si>
  <si>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</si>
  <si>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</si>
  <si>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</si>
  <si>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</si>
  <si>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</si>
  <si>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</si>
  <si>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</si>
  <si>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</si>
  <si>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</si>
  <si>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</si>
  <si>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</si>
  <si>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</si>
  <si>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</si>
  <si>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</si>
  <si>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</si>
  <si>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</si>
  <si>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</si>
  <si>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</si>
  <si>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</si>
  <si>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</si>
  <si>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</si>
  <si>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</si>
  <si>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</si>
  <si>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</si>
  <si>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</si>
  <si>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</si>
  <si>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</si>
  <si>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</si>
  <si>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</si>
  <si>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</si>
  <si>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</si>
  <si>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</si>
  <si>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</si>
  <si>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</si>
  <si>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</si>
  <si>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</si>
  <si>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</si>
  <si>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</si>
  <si>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</si>
  <si>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</si>
  <si>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</si>
  <si>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</si>
  <si>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</si>
  <si>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</si>
  <si>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</si>
  <si>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</si>
  <si>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</si>
  <si>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</si>
  <si>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</si>
  <si>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</si>
  <si>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</si>
  <si>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</si>
  <si>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</si>
  <si>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</si>
  <si>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</si>
  <si>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</si>
  <si>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</si>
  <si>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</si>
  <si>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</si>
  <si>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</si>
  <si>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</si>
  <si>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</si>
  <si>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</si>
  <si>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</si>
  <si>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</si>
  <si>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</si>
  <si>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</si>
  <si>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</si>
  <si>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</si>
  <si>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</si>
  <si>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</si>
  <si>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</si>
  <si>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</si>
  <si>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</si>
  <si>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</si>
  <si>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</si>
  <si>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</si>
  <si>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</si>
  <si>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</si>
  <si>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</si>
  <si>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</si>
  <si>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</si>
  <si>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</si>
  <si>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</si>
  <si>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</si>
  <si>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</si>
  <si>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</si>
  <si>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</si>
  <si>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</si>
  <si>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</si>
  <si>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</si>
  <si>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</si>
  <si>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</si>
  <si>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</si>
  <si>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</si>
  <si>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</si>
  <si>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</si>
  <si>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</si>
  <si>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</si>
  <si>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</si>
  <si>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</si>
  <si>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</si>
  <si>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</si>
  <si>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</si>
  <si>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</si>
  <si>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</si>
  <si>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</si>
  <si>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</si>
  <si>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</si>
  <si>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</si>
  <si>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</si>
  <si>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</si>
  <si>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</si>
  <si>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</si>
  <si>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</si>
  <si>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</si>
  <si>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</si>
  <si>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</si>
  <si>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</si>
  <si>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</si>
  <si>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</si>
  <si>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</si>
  <si>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</si>
  <si>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</si>
  <si>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</si>
  <si>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</si>
  <si>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</si>
  <si>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</si>
  <si>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</si>
  <si>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</si>
  <si>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</si>
  <si>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</si>
  <si>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</si>
  <si>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</si>
  <si>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</si>
  <si>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</si>
  <si>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</si>
  <si>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</si>
  <si>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</si>
  <si>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</si>
  <si>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</si>
  <si>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</si>
  <si>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</si>
  <si>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</si>
  <si>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</si>
  <si>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</si>
  <si>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</si>
  <si>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</si>
  <si>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</si>
  <si>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</si>
  <si>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</si>
  <si>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</si>
  <si>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</si>
  <si>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</si>
  <si>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</si>
  <si>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</si>
  <si>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</si>
  <si>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</si>
  <si>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</si>
  <si>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</si>
  <si>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</si>
  <si>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</si>
  <si>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</si>
  <si>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</si>
  <si>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</si>
  <si>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</si>
  <si>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</si>
  <si>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</si>
  <si>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</si>
  <si>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</si>
  <si>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</si>
  <si>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</si>
  <si>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</si>
  <si>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</si>
  <si>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</si>
  <si>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</si>
  <si>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</si>
  <si>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</si>
  <si>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</si>
  <si>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</si>
  <si>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</si>
  <si>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</si>
  <si>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</si>
  <si>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</si>
  <si>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</si>
  <si>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</si>
  <si>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</si>
  <si>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</si>
  <si>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</si>
  <si>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</si>
  <si>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</si>
  <si>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</si>
  <si>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</si>
  <si>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</si>
  <si>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</si>
  <si>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</si>
  <si>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</si>
  <si>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</si>
  <si>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</si>
  <si>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</si>
  <si>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</si>
  <si>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</si>
  <si>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</si>
  <si>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</si>
  <si>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</si>
  <si>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</si>
  <si>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</si>
  <si>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</si>
  <si>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</si>
  <si>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</si>
  <si>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</si>
  <si>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</si>
  <si>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</si>
  <si>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</si>
  <si>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</si>
  <si>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</si>
  <si>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</si>
  <si>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</si>
  <si>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</si>
  <si>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</si>
  <si>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</si>
  <si>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</si>
  <si>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</si>
  <si>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</si>
  <si>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</si>
  <si>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</si>
  <si>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</si>
  <si>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</si>
  <si>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</si>
  <si>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</si>
  <si>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</si>
  <si>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</si>
  <si>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</si>
  <si>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</si>
  <si>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</si>
  <si>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</si>
  <si>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</si>
  <si>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</si>
  <si>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</si>
  <si>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</si>
  <si>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</si>
  <si>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</si>
  <si>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</si>
  <si>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</si>
  <si>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</si>
  <si>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</si>
  <si>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</si>
  <si>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</si>
  <si>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</si>
  <si>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</si>
  <si>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</si>
  <si>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</si>
  <si>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</si>
  <si>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</si>
  <si>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</si>
  <si>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</si>
  <si>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</si>
  <si>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</si>
  <si>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</si>
  <si>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</si>
  <si>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</si>
  <si>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</si>
  <si>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</si>
  <si>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</si>
  <si>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</si>
  <si>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</si>
  <si>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</si>
  <si>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</si>
  <si>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</si>
  <si>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</si>
  <si>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</si>
  <si>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</si>
  <si>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</si>
  <si>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</si>
  <si>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</si>
  <si>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</si>
  <si>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</si>
  <si>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</si>
  <si>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</si>
  <si>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</si>
  <si>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</si>
  <si>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</si>
  <si>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</si>
  <si>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</si>
  <si>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</si>
  <si>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</si>
  <si>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</si>
  <si>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</si>
  <si>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</si>
  <si>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</si>
  <si>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</si>
  <si>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</si>
  <si>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</si>
  <si>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</si>
  <si>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</si>
  <si>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</si>
  <si>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</si>
  <si>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</si>
  <si>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</si>
  <si>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</si>
  <si>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</si>
  <si>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</si>
  <si>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</si>
  <si>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</si>
  <si>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</si>
  <si>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</si>
  <si>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</si>
  <si>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</si>
  <si>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</si>
  <si>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</si>
  <si>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</si>
  <si>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</si>
  <si>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</si>
  <si>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</si>
  <si>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</si>
  <si>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</si>
  <si>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</si>
  <si>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</si>
  <si>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</si>
  <si>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</si>
  <si>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</si>
  <si>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</si>
  <si>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</si>
  <si>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</si>
  <si>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</si>
  <si>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</si>
  <si>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</si>
  <si>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</si>
  <si>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</si>
  <si>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</si>
  <si>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</si>
  <si>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</si>
  <si>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</si>
  <si>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</si>
  <si>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</si>
  <si>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</si>
  <si>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</si>
  <si>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</si>
  <si>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</si>
  <si>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</si>
  <si>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</si>
  <si>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</si>
  <si>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</si>
  <si>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</si>
  <si>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</si>
  <si>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</si>
  <si>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</si>
  <si>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</si>
  <si>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</si>
  <si>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</si>
  <si>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</si>
  <si>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</si>
  <si>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</si>
  <si>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</si>
  <si>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</si>
  <si>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</si>
  <si>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</si>
  <si>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</si>
  <si>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</si>
  <si>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</si>
  <si>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</si>
  <si>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</si>
  <si>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</si>
  <si>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</si>
  <si>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</si>
  <si>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</si>
  <si>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</si>
  <si>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</si>
  <si>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</si>
  <si>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</si>
  <si>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</si>
  <si>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</si>
  <si>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</si>
  <si>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</si>
  <si>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</si>
  <si>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</si>
  <si>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</si>
  <si>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</si>
  <si>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</si>
  <si>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</si>
  <si>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</si>
  <si>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</si>
  <si>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</si>
  <si>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</si>
  <si>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</si>
  <si>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</si>
  <si>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</si>
  <si>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</si>
  <si>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</si>
  <si>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</si>
  <si>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</si>
  <si>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</si>
  <si>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</si>
  <si>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</si>
  <si>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</si>
  <si>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</si>
  <si>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</si>
  <si>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</si>
  <si>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</si>
  <si>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</si>
  <si>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</si>
  <si>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</si>
  <si>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</si>
  <si>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</si>
  <si>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</si>
  <si>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</si>
  <si>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</si>
  <si>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</si>
  <si>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</si>
  <si>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</si>
  <si>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</si>
  <si>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</si>
  <si>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</si>
  <si>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</si>
  <si>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</si>
  <si>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</si>
  <si>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</si>
  <si>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</si>
  <si>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</si>
  <si>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</si>
  <si>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</si>
  <si>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</si>
  <si>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</si>
  <si>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</si>
  <si>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</si>
  <si>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</si>
  <si>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</si>
  <si>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</si>
  <si>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</si>
  <si>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</si>
  <si>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</si>
  <si>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</si>
  <si>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</si>
  <si>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</si>
  <si>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</si>
  <si>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</si>
  <si>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</si>
  <si>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</si>
  <si>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</si>
  <si>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</si>
  <si>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</si>
  <si>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</si>
  <si>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</si>
  <si>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</si>
  <si>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</si>
  <si>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</si>
  <si>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</si>
  <si>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</si>
  <si>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</si>
  <si>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</si>
  <si>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</si>
  <si>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</si>
  <si>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</si>
  <si>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</si>
  <si>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</si>
  <si>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</si>
  <si>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</si>
  <si>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</si>
  <si>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</si>
  <si>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</si>
  <si>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</si>
  <si>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</si>
  <si>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</si>
  <si>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</si>
  <si>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</si>
  <si>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</si>
  <si>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</si>
  <si>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</si>
  <si>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</si>
  <si>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</si>
  <si>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</si>
  <si>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</si>
  <si>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</si>
  <si>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</si>
  <si>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</si>
  <si>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</si>
  <si>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</si>
  <si>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</si>
  <si>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</si>
  <si>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</si>
  <si>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</si>
  <si>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</si>
  <si>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</si>
  <si>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</si>
  <si>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</si>
  <si>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</si>
  <si>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</si>
  <si>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</si>
  <si>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</si>
  <si>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</si>
  <si>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</si>
  <si>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</si>
  <si>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</si>
  <si>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</si>
  <si>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</si>
  <si>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</si>
  <si>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</si>
  <si>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</si>
  <si>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</si>
  <si>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</si>
  <si>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</si>
  <si>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</si>
  <si>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</si>
  <si>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</si>
  <si>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</si>
  <si>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</si>
  <si>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</si>
  <si>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</si>
  <si>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</si>
  <si>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</si>
  <si>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</si>
  <si>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</si>
  <si>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</si>
  <si>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</si>
  <si>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</si>
  <si>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</si>
  <si>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</si>
  <si>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</si>
  <si>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</si>
  <si>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</si>
  <si>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</si>
  <si>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</si>
  <si>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</si>
  <si>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</si>
  <si>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</si>
  <si>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</si>
  <si>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</si>
  <si>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</si>
  <si>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</si>
  <si>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</si>
  <si>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</si>
  <si>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</si>
  <si>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</si>
  <si>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</si>
  <si>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</si>
  <si>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</si>
  <si>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</si>
  <si>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</si>
  <si>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</si>
  <si>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</si>
  <si>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</si>
  <si>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</si>
  <si>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</si>
  <si>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</si>
  <si>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</si>
  <si>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</si>
  <si>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</si>
  <si>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</si>
  <si>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</si>
  <si>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</si>
  <si>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</si>
  <si>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</si>
  <si>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</si>
  <si>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</si>
  <si>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</si>
  <si>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</si>
  <si>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</si>
  <si>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</si>
  <si>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</si>
  <si>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</si>
  <si>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</si>
  <si>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</si>
  <si>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</si>
  <si>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</si>
  <si>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</si>
  <si>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</si>
  <si>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</si>
  <si>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</si>
  <si>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</si>
  <si>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</si>
  <si>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</si>
  <si>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</si>
  <si>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</si>
  <si>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</si>
  <si>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</si>
  <si>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</si>
  <si>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</si>
  <si>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</si>
  <si>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</si>
  <si>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</si>
  <si>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</si>
  <si>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</si>
  <si>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</si>
  <si>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</si>
  <si>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</si>
  <si>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</si>
  <si>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</si>
  <si>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</si>
  <si>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</si>
  <si>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</si>
  <si>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</si>
  <si>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</si>
  <si>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</si>
  <si>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</si>
  <si>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</si>
  <si>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</si>
  <si>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</si>
  <si>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</si>
  <si>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</si>
  <si>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</si>
  <si>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</si>
  <si>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</si>
  <si>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</si>
  <si>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</si>
  <si>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</si>
  <si>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</si>
  <si>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</si>
  <si>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</si>
  <si>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</si>
  <si>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</si>
  <si>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</si>
  <si>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</si>
  <si>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</si>
  <si>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</si>
  <si>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</si>
  <si>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</si>
  <si>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</si>
  <si>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</si>
  <si>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</si>
  <si>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</si>
  <si>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</si>
  <si>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</si>
  <si>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</si>
  <si>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</si>
  <si>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</si>
  <si>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</si>
  <si>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</si>
  <si>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</si>
  <si>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</si>
  <si>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</si>
  <si>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</si>
  <si>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</si>
  <si>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</si>
  <si>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</si>
  <si>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</si>
  <si>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</si>
  <si>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</si>
  <si>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</si>
  <si>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</si>
  <si>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</si>
  <si>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</si>
  <si>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</si>
  <si>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</si>
  <si>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</si>
  <si>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</si>
  <si>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</si>
  <si>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</si>
  <si>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</si>
  <si>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</si>
  <si>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</si>
  <si>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</si>
  <si>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</si>
  <si>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</si>
  <si>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</si>
  <si>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</si>
  <si>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</si>
  <si>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</si>
  <si>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</si>
  <si>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</si>
  <si>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</si>
  <si>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</si>
  <si>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</si>
  <si>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</si>
  <si>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</si>
  <si>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</si>
  <si>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</si>
  <si>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</si>
  <si>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</si>
  <si>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</si>
  <si>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</si>
  <si>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</si>
  <si>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</si>
  <si>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</si>
  <si>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</si>
  <si>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</si>
  <si>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</si>
  <si>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</si>
  <si>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</si>
  <si>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</si>
  <si>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</si>
  <si>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</si>
  <si>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</si>
  <si>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</si>
  <si>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</si>
  <si>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</si>
  <si>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</si>
  <si>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</si>
  <si>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</si>
  <si>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</si>
  <si>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</si>
  <si>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</si>
  <si>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</si>
  <si>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</si>
  <si>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</si>
  <si>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</si>
  <si>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</si>
  <si>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</si>
  <si>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</si>
  <si>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</si>
  <si>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</si>
  <si>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</si>
  <si>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</si>
  <si>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</si>
  <si>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</si>
  <si>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</si>
  <si>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</si>
  <si>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</si>
  <si>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</si>
  <si>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</si>
  <si>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</si>
  <si>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</si>
  <si>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</si>
  <si>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</si>
  <si>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</si>
  <si>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</si>
  <si>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</si>
  <si>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</si>
  <si>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</si>
  <si>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</si>
  <si>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</si>
  <si>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</si>
  <si>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</si>
  <si>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</si>
  <si>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</si>
  <si>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</si>
  <si>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</si>
  <si>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</si>
  <si>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</si>
  <si>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</si>
  <si>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</si>
  <si>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</si>
  <si>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</si>
  <si>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</si>
  <si>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</si>
  <si>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</si>
  <si>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</si>
  <si>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</si>
  <si>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</si>
  <si>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</si>
  <si>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</si>
  <si>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</si>
  <si>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</si>
  <si>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</si>
  <si>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</si>
  <si>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</si>
  <si>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</si>
  <si>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</si>
  <si>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</si>
  <si>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</si>
  <si>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</si>
  <si>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</si>
  <si>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</si>
  <si>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</si>
  <si>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</si>
  <si>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</si>
  <si>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</si>
  <si>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</si>
  <si>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</si>
  <si>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</si>
  <si>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</si>
  <si>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</si>
  <si>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</si>
  <si>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</si>
  <si>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</si>
  <si>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</si>
  <si>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</si>
  <si>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</si>
  <si>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</si>
  <si>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</si>
  <si>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</si>
  <si>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</si>
  <si>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</si>
  <si>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</si>
  <si>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</si>
  <si>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</si>
  <si>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</si>
  <si>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</si>
  <si>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</si>
  <si>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</si>
  <si>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</si>
  <si>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</si>
  <si>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</si>
  <si>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</si>
  <si>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</si>
  <si>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</si>
  <si>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</si>
  <si>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</si>
  <si>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</si>
  <si>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</si>
  <si>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</si>
  <si>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</si>
  <si>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</si>
  <si>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</si>
  <si>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</si>
  <si>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</si>
  <si>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</si>
  <si>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</si>
  <si>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</si>
  <si>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</si>
  <si>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</si>
  <si>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</si>
  <si>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</si>
  <si>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</si>
  <si>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</si>
  <si>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</si>
  <si>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</si>
  <si>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</si>
  <si>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</si>
  <si>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</si>
  <si>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</si>
  <si>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</si>
  <si>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</si>
  <si>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</si>
  <si>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</si>
  <si>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</si>
  <si>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</si>
  <si>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</si>
  <si>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</si>
  <si>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</si>
  <si>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</si>
  <si>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</si>
  <si>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</si>
  <si>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</si>
  <si>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</si>
  <si>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</si>
  <si>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</si>
  <si>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</si>
  <si>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</si>
  <si>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</si>
  <si>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</si>
  <si>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</si>
  <si>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</si>
  <si>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</si>
  <si>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</si>
  <si>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</si>
  <si>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</si>
  <si>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</si>
  <si>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</si>
  <si>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</si>
  <si>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</si>
  <si>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</si>
  <si>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</si>
  <si>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</si>
  <si>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</si>
  <si>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</si>
  <si>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</si>
  <si>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</si>
  <si>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</si>
  <si>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</si>
  <si>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</si>
  <si>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</si>
  <si>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</si>
  <si>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</si>
  <si>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</si>
  <si>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</si>
  <si>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</si>
  <si>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</si>
  <si>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</si>
  <si>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</si>
  <si>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</si>
  <si>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</si>
  <si>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</si>
  <si>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</si>
  <si>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</si>
  <si>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</si>
  <si>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</si>
  <si>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</si>
  <si>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</si>
  <si>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</si>
  <si>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</si>
  <si>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</si>
  <si>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</si>
  <si>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</si>
  <si>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</si>
  <si>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</si>
  <si>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</si>
  <si>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</si>
  <si>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</si>
  <si>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</si>
  <si>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</si>
  <si>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</si>
  <si>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</si>
  <si>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</si>
  <si>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</si>
  <si>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</si>
  <si>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</si>
  <si>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</si>
  <si>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</si>
  <si>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</si>
  <si>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</si>
  <si>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</si>
  <si>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</si>
  <si>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</si>
  <si>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</si>
  <si>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</si>
  <si>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</si>
  <si>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</si>
  <si>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</si>
  <si>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</si>
  <si>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</si>
  <si>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</si>
  <si>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</si>
  <si>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</si>
  <si>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</si>
  <si>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</si>
  <si>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</si>
  <si>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</si>
  <si>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</si>
  <si>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</si>
  <si>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</si>
  <si>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</si>
  <si>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</si>
  <si>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</si>
  <si>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</si>
  <si>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</si>
  <si>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</si>
  <si>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</si>
  <si>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</si>
  <si>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</si>
  <si>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</si>
  <si>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</si>
  <si>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</si>
  <si>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</si>
  <si>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</si>
  <si>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</si>
  <si>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</si>
  <si>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</si>
  <si>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</si>
  <si>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</si>
  <si>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</si>
  <si>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</si>
  <si>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</si>
  <si>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</si>
  <si>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</si>
  <si>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</si>
  <si>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</si>
  <si>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</si>
  <si>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</si>
  <si>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</si>
  <si>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</si>
  <si>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</si>
  <si>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</si>
  <si>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</si>
  <si>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</si>
  <si>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</si>
  <si>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</si>
  <si>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</si>
  <si>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</si>
  <si>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</si>
  <si>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</si>
  <si>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</si>
  <si>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</si>
  <si>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</si>
  <si>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</si>
  <si>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</si>
  <si>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</si>
  <si>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</si>
  <si>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</si>
  <si>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</si>
  <si>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</si>
  <si>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</si>
  <si>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</si>
  <si>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</si>
  <si>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</si>
  <si>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</si>
  <si>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</si>
  <si>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</si>
  <si>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</si>
  <si>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</si>
  <si>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</si>
  <si>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</si>
  <si>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</si>
  <si>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</si>
  <si>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</si>
  <si>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</si>
  <si>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</si>
  <si>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</si>
  <si>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</si>
  <si>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</si>
  <si>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</si>
  <si>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</si>
  <si>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</si>
  <si>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</si>
  <si>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</si>
  <si>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</si>
  <si>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</si>
  <si>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</si>
  <si>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</si>
  <si>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</si>
  <si>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</si>
  <si>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</si>
  <si>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</si>
  <si>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</si>
  <si>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</si>
  <si>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</si>
  <si>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</si>
  <si>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</si>
  <si>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</si>
  <si>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</si>
  <si>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</si>
  <si>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</si>
  <si>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</si>
  <si>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</si>
  <si>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</si>
  <si>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</si>
  <si>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</si>
  <si>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</si>
  <si>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</si>
  <si>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</si>
  <si>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</si>
  <si>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</si>
  <si>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</si>
  <si>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</si>
  <si>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</si>
  <si>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</si>
  <si>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</si>
  <si>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</si>
  <si>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</si>
  <si>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</si>
  <si>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</si>
  <si>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</si>
  <si>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</si>
  <si>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</si>
  <si>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</si>
  <si>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</si>
  <si>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</si>
  <si>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</si>
  <si>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</si>
  <si>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</si>
  <si>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</si>
  <si>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</si>
  <si>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</si>
  <si>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</si>
  <si>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</si>
  <si>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</si>
  <si>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</si>
  <si>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</si>
  <si>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</si>
  <si>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</si>
  <si>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</si>
  <si>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</si>
  <si>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</si>
  <si>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</si>
  <si>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</si>
  <si>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</si>
  <si>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</si>
  <si>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</si>
  <si>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</si>
  <si>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</si>
  <si>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</si>
  <si>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</si>
  <si>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</si>
  <si>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</si>
  <si>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</si>
  <si>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</si>
  <si>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</si>
  <si>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</si>
  <si>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</si>
  <si>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</si>
  <si>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</si>
  <si>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</si>
  <si>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</si>
  <si>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</si>
  <si>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</si>
  <si>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</si>
  <si>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</si>
  <si>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</si>
  <si>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</si>
  <si>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</si>
  <si>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</si>
  <si>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</si>
  <si>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</si>
  <si>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</si>
  <si>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</si>
  <si>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</si>
  <si>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</si>
  <si>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</si>
  <si>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</si>
  <si>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</si>
  <si>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</si>
  <si>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</si>
  <si>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</si>
  <si>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</si>
  <si>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</si>
  <si>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</si>
  <si>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</si>
  <si>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</si>
  <si>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</si>
  <si>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</si>
  <si>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</si>
  <si>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</si>
  <si>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</si>
  <si>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</si>
  <si>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</si>
  <si>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</si>
  <si>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</si>
  <si>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</si>
  <si>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</si>
  <si>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</si>
  <si>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</si>
  <si>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</si>
  <si>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</si>
  <si>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</si>
  <si>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</si>
  <si>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</si>
  <si>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</si>
  <si>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</si>
  <si>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</si>
  <si>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</si>
  <si>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</si>
  <si>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</si>
  <si>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</si>
  <si>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</si>
  <si>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</si>
  <si>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</si>
  <si>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</si>
  <si>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</si>
  <si>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</si>
  <si>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</si>
  <si>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</si>
  <si>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</si>
  <si>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</si>
  <si>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</si>
  <si>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</si>
  <si>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</si>
  <si>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</si>
  <si>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</si>
  <si>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</si>
  <si>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</si>
  <si>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</si>
  <si>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</si>
  <si>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</si>
  <si>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</si>
  <si>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</si>
  <si>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</si>
  <si>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</si>
  <si>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</si>
  <si>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</si>
  <si>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</si>
  <si>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</si>
  <si>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</si>
  <si>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</si>
  <si>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</si>
  <si>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</si>
  <si>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</si>
  <si>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</si>
  <si>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</si>
  <si>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</si>
  <si>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</si>
  <si>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</si>
  <si>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</si>
  <si>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</si>
  <si>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</si>
  <si>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</si>
  <si>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</si>
  <si>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</si>
  <si>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</si>
  <si>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</si>
  <si>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</si>
  <si>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</si>
  <si>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</si>
  <si>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</si>
  <si>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</si>
  <si>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</si>
  <si>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</si>
  <si>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</si>
  <si>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</si>
  <si>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</si>
  <si>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</si>
  <si>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</si>
  <si>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</si>
  <si>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</si>
  <si>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</si>
  <si>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</si>
  <si>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</si>
  <si>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</si>
  <si>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</si>
  <si>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</si>
  <si>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</si>
  <si>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</si>
  <si>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</si>
  <si>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</si>
  <si>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</si>
  <si>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</si>
  <si>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</si>
  <si>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</si>
  <si>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</si>
  <si>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</si>
  <si>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</si>
  <si>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</si>
  <si>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</si>
  <si>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</si>
  <si>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</si>
  <si>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</si>
  <si>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</si>
  <si>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</si>
  <si>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</si>
  <si>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</si>
  <si>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</si>
  <si>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</si>
  <si>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</si>
  <si>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</si>
  <si>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</si>
  <si>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</si>
  <si>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</si>
  <si>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</si>
  <si>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</si>
  <si>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</si>
  <si>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</si>
  <si>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</si>
  <si>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</si>
  <si>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</si>
  <si>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</si>
  <si>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</si>
  <si>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</si>
  <si>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</si>
  <si>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</si>
  <si>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</si>
  <si>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</si>
  <si>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</si>
  <si>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</si>
  <si>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</si>
  <si>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</si>
  <si>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</si>
  <si>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</si>
  <si>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</si>
  <si>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</si>
  <si>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</si>
  <si>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</si>
  <si>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</si>
  <si>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</si>
  <si>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</si>
  <si>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</si>
  <si>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</si>
  <si>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</si>
  <si>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</si>
  <si>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</si>
  <si>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</si>
  <si>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</si>
  <si>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</si>
  <si>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</si>
  <si>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</si>
  <si>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</si>
  <si>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</si>
  <si>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</si>
  <si>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</si>
  <si>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</si>
  <si>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</si>
  <si>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</si>
  <si>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</si>
  <si>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</si>
  <si>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</si>
  <si>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</si>
  <si>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</si>
  <si>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</si>
  <si>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</si>
  <si>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</si>
  <si>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</si>
  <si>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</si>
  <si>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</si>
  <si>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</si>
  <si>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</si>
  <si>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</si>
  <si>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</si>
  <si>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</si>
  <si>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</si>
  <si>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</si>
  <si>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</si>
  <si>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</si>
  <si>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</si>
  <si>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</si>
  <si>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</si>
  <si>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</si>
  <si>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</si>
  <si>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</si>
  <si>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</si>
  <si>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</si>
  <si>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</si>
  <si>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</si>
  <si>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</si>
  <si>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</si>
  <si>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</si>
  <si>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</si>
  <si>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</si>
  <si>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</si>
  <si>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</si>
  <si>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</si>
  <si>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</si>
  <si>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</si>
  <si>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</si>
  <si>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</si>
  <si>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</si>
  <si>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</si>
  <si>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</si>
  <si>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</si>
  <si>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</si>
  <si>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</si>
  <si>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</si>
  <si>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</si>
  <si>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</si>
  <si>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</si>
  <si>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</si>
  <si>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</si>
  <si>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</si>
  <si>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</si>
  <si>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</si>
  <si>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</si>
  <si>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</si>
  <si>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</si>
  <si>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</si>
  <si>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</si>
  <si>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</si>
  <si>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</si>
  <si>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</si>
  <si>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</si>
  <si>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</si>
  <si>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</si>
  <si>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</si>
  <si>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</si>
  <si>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</si>
  <si>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</si>
  <si>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</si>
  <si>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</si>
  <si>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</si>
  <si>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</si>
  <si>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</si>
  <si>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</si>
  <si>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</si>
  <si>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</si>
  <si>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</si>
  <si>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</si>
  <si>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</si>
  <si>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</si>
  <si>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</si>
  <si>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</si>
  <si>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</si>
  <si>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</si>
  <si>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</si>
  <si>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</si>
  <si>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</si>
  <si>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</si>
  <si>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</si>
  <si>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</si>
  <si>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</si>
  <si>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</si>
  <si>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</si>
  <si>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</si>
  <si>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</si>
  <si>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</si>
  <si>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</si>
  <si>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</si>
  <si>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</si>
  <si>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</si>
  <si>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</si>
  <si>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</si>
  <si>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</si>
  <si>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</si>
  <si>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</si>
  <si>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</si>
  <si>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</si>
  <si>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</si>
  <si>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</si>
  <si>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</si>
  <si>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</si>
  <si>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</si>
  <si>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</si>
  <si>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</si>
  <si>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</si>
  <si>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</si>
  <si>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</si>
  <si>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</si>
  <si>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</si>
  <si>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</si>
  <si>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</si>
  <si>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</si>
  <si>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</si>
  <si>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</si>
  <si>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</si>
  <si>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</si>
  <si>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</si>
  <si>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</si>
  <si>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</si>
  <si>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</si>
  <si>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</si>
  <si>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</si>
  <si>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</si>
  <si>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</si>
  <si>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</si>
  <si>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</si>
  <si>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</si>
  <si>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</si>
  <si>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</si>
  <si>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</si>
  <si>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</si>
  <si>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</si>
  <si>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</si>
  <si>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</si>
  <si>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</si>
  <si>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</si>
  <si>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</si>
  <si>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</si>
  <si>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</si>
  <si>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</si>
  <si>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</si>
  <si>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</si>
  <si>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</si>
  <si>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</si>
  <si>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</si>
  <si>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</si>
  <si>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</si>
  <si>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</si>
  <si>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</si>
  <si>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</si>
  <si>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</si>
  <si>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</si>
  <si>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</si>
  <si>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</si>
  <si>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</si>
  <si>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</si>
  <si>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</si>
  <si>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</si>
  <si>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</si>
  <si>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</si>
  <si>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</si>
  <si>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</si>
  <si>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</si>
  <si>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</si>
  <si>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</si>
  <si>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</si>
  <si>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</si>
  <si>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</si>
  <si>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</si>
  <si>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</si>
  <si>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</si>
  <si>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</si>
  <si>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</si>
  <si>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</si>
  <si>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</si>
  <si>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</si>
  <si>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</si>
  <si>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</si>
  <si>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</si>
  <si>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</si>
  <si>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</si>
  <si>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</si>
  <si>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</si>
  <si>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</si>
  <si>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</si>
  <si>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</si>
  <si>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</si>
  <si>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</si>
  <si>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</si>
  <si>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</si>
  <si>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</si>
  <si>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</si>
  <si>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</si>
  <si>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</si>
  <si>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</si>
  <si>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</si>
  <si>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</si>
  <si>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</si>
  <si>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</si>
  <si>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</si>
  <si>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</si>
  <si>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</si>
  <si>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</si>
  <si>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</si>
  <si>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</si>
  <si>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</si>
  <si>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</si>
  <si>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</si>
  <si>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</si>
  <si>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</si>
  <si>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</si>
  <si>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</si>
  <si>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</si>
  <si>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</si>
  <si>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</si>
  <si>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</si>
  <si>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</si>
  <si>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</si>
  <si>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</si>
  <si>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</si>
  <si>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</si>
  <si>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</si>
  <si>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</si>
  <si>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</si>
  <si>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</si>
  <si>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</si>
  <si>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</si>
  <si>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</si>
  <si>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</si>
  <si>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</si>
  <si>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</si>
  <si>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</si>
  <si>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</si>
  <si>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</si>
  <si>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</si>
  <si>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</si>
  <si>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</si>
  <si>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</si>
  <si>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</si>
  <si>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</si>
  <si>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</si>
  <si>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</si>
  <si>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</si>
  <si>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</si>
  <si>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</si>
  <si>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</si>
  <si>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</si>
  <si>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</si>
  <si>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</si>
  <si>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</si>
  <si>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</si>
  <si>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</si>
  <si>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</si>
  <si>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</si>
  <si>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</si>
  <si>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</si>
  <si>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</si>
  <si>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</si>
  <si>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</si>
  <si>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</si>
  <si>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</si>
  <si>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</si>
  <si>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</si>
  <si>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</si>
  <si>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</si>
  <si>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</si>
  <si>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</si>
  <si>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</si>
  <si>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</si>
  <si>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</si>
  <si>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</si>
  <si>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</si>
  <si>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</si>
  <si>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</si>
  <si>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</si>
  <si>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</si>
  <si>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</si>
  <si>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</si>
  <si>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</si>
  <si>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</si>
  <si>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</si>
  <si>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</si>
  <si>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</si>
  <si>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</si>
  <si>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</si>
  <si>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</si>
  <si>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</si>
  <si>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</si>
  <si>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</si>
  <si>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</si>
  <si>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</si>
  <si>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</si>
  <si>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</si>
  <si>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</si>
  <si>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</si>
  <si>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</si>
  <si>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</si>
  <si>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</si>
  <si>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</si>
  <si>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</si>
  <si>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</si>
  <si>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</si>
  <si>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</si>
  <si>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</si>
  <si>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</si>
  <si>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</si>
  <si>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</si>
  <si>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</si>
  <si>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</si>
  <si>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</si>
  <si>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</si>
  <si>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</si>
  <si>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</si>
  <si>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</si>
  <si>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</si>
  <si>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</si>
  <si>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</si>
  <si>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</si>
  <si>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</si>
  <si>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</si>
  <si>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</si>
  <si>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</si>
  <si>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</si>
  <si>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</si>
  <si>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</si>
  <si>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</si>
  <si>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</si>
  <si>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</si>
  <si>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</si>
  <si>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</si>
  <si>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</si>
  <si>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</si>
  <si>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</si>
  <si>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</si>
  <si>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</si>
  <si>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</si>
  <si>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</si>
  <si>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</si>
  <si>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</si>
  <si>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</si>
  <si>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</si>
  <si>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</si>
  <si>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</si>
  <si>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</si>
  <si>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</si>
  <si>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</si>
  <si>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</si>
  <si>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</si>
  <si>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</si>
  <si>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</si>
  <si>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</si>
  <si>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</si>
  <si>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</si>
  <si>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</si>
  <si>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</si>
  <si>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</si>
  <si>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</si>
  <si>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</si>
  <si>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</si>
  <si>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</si>
  <si>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</si>
  <si>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</si>
  <si>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</si>
  <si>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</si>
  <si>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</si>
  <si>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</si>
  <si>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</si>
  <si>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</si>
  <si>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</si>
  <si>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</si>
  <si>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</si>
  <si>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</si>
  <si>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</si>
  <si>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</si>
  <si>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</si>
  <si>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</si>
  <si>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</si>
  <si>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</si>
  <si>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</si>
  <si>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</si>
  <si>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</si>
  <si>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</si>
  <si>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</si>
  <si>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</si>
  <si>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</si>
  <si>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</si>
  <si>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</si>
  <si>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</si>
  <si>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</si>
  <si>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</si>
  <si>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</si>
  <si>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</si>
  <si>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</si>
  <si>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</si>
  <si>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</si>
  <si>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</si>
  <si>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</si>
  <si>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</si>
  <si>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</si>
  <si>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</si>
  <si>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</si>
  <si>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</si>
  <si>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</si>
  <si>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</si>
  <si>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</si>
  <si>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</si>
  <si>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</si>
  <si>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</si>
  <si>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</si>
  <si>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</si>
  <si>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</si>
  <si>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</si>
  <si>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</si>
  <si>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</si>
  <si>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</si>
  <si>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</si>
  <si>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</si>
  <si>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</si>
  <si>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</si>
  <si>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</si>
  <si>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</si>
  <si>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</si>
  <si>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</si>
  <si>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</si>
  <si>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</si>
  <si>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</si>
  <si>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</si>
  <si>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</si>
  <si>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</si>
  <si>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</si>
  <si>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</si>
  <si>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</si>
  <si>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</si>
  <si>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</si>
  <si>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</si>
  <si>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</si>
  <si>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</si>
  <si>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</si>
  <si>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</si>
  <si>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</si>
  <si>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</si>
  <si>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</si>
  <si>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</si>
  <si>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</si>
  <si>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</si>
  <si>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</si>
  <si>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</si>
  <si>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</si>
  <si>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</si>
  <si>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</si>
  <si>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</si>
  <si>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</si>
  <si>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</si>
  <si>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</si>
  <si>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</si>
  <si>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</si>
  <si>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</si>
  <si>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</si>
  <si>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</si>
  <si>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</si>
  <si>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</si>
  <si>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</si>
  <si>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</si>
  <si>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</si>
  <si>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</si>
  <si>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</si>
  <si>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</si>
  <si>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</si>
  <si>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</si>
  <si>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</si>
  <si>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</si>
  <si>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</si>
  <si>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</si>
  <si>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</si>
  <si>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</si>
  <si>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</si>
  <si>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</si>
  <si>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</si>
  <si>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</si>
  <si>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</si>
  <si>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</si>
  <si>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</si>
  <si>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</si>
  <si>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</si>
  <si>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</si>
  <si>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</si>
  <si>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</si>
  <si>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</si>
  <si>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</si>
  <si>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</si>
  <si>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</si>
  <si>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</si>
  <si>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</si>
  <si>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</si>
  <si>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</si>
  <si>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</si>
  <si>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</si>
  <si>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</si>
  <si>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</si>
  <si>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</si>
  <si>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</si>
  <si>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</si>
  <si>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</si>
  <si>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</si>
  <si>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</si>
  <si>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</si>
  <si>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</si>
  <si>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</si>
  <si>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</si>
  <si>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</si>
  <si>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</si>
  <si>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</si>
  <si>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</si>
  <si>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</si>
  <si>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</si>
  <si>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</si>
  <si>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</si>
  <si>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</si>
  <si>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</si>
  <si>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</si>
  <si>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</si>
  <si>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</si>
  <si>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</si>
  <si>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</si>
  <si>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</si>
  <si>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</si>
  <si>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</si>
  <si>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</si>
  <si>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</si>
  <si>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</si>
  <si>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</si>
  <si>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</si>
  <si>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</si>
  <si>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</si>
  <si>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</si>
  <si>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</si>
  <si>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</si>
  <si>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</si>
  <si>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</si>
  <si>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</si>
  <si>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</si>
  <si>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</si>
  <si>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</si>
  <si>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</si>
  <si>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</si>
  <si>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</si>
  <si>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</si>
  <si>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</si>
  <si>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</si>
  <si>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</si>
  <si>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</si>
  <si>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</si>
  <si>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</si>
  <si>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</si>
  <si>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</si>
  <si>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</si>
  <si>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</si>
  <si>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</si>
  <si>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</si>
  <si>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</si>
  <si>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</si>
  <si>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</si>
  <si>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</si>
  <si>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</si>
  <si>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</si>
  <si>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</si>
  <si>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</si>
  <si>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</si>
  <si>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</si>
  <si>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</si>
  <si>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</si>
  <si>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</si>
  <si>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</si>
  <si>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</si>
  <si>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</si>
  <si>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</si>
  <si>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</si>
  <si>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</si>
  <si>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</si>
  <si>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</si>
  <si>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</si>
  <si>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</si>
  <si>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</si>
  <si>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</si>
  <si>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</si>
  <si>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</si>
  <si>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</si>
  <si>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</si>
  <si>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</si>
  <si>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</si>
  <si>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</si>
  <si>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</si>
  <si>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</si>
  <si>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</si>
  <si>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</si>
  <si>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</si>
  <si>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</si>
  <si>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</si>
  <si>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</si>
  <si>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</si>
  <si>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</si>
  <si>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</si>
  <si>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</si>
  <si>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</si>
  <si>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</si>
  <si>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</si>
  <si>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</si>
  <si>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</si>
  <si>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</si>
  <si>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</si>
  <si>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</si>
  <si>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</si>
  <si>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</si>
  <si>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</si>
  <si>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</si>
  <si>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</si>
  <si>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</si>
  <si>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</si>
  <si>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</si>
  <si>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</si>
  <si>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</si>
  <si>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</si>
  <si>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</si>
  <si>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</si>
  <si>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</si>
  <si>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</si>
  <si>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</si>
  <si>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</si>
  <si>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</si>
  <si>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</si>
  <si>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</si>
  <si>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</si>
  <si>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</si>
  <si>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</si>
  <si>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</si>
  <si>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</si>
  <si>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</si>
  <si>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</si>
  <si>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</si>
  <si>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</si>
  <si>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</si>
  <si>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</si>
  <si>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</si>
  <si>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</si>
  <si>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</si>
  <si>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</si>
  <si>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</si>
  <si>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</si>
  <si>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</si>
  <si>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</si>
  <si>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</si>
  <si>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</si>
  <si>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</si>
  <si>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</si>
  <si>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</si>
  <si>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</si>
  <si>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</si>
  <si>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</si>
  <si>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</si>
  <si>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</si>
  <si>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</si>
  <si>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</si>
  <si>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</si>
  <si>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</si>
  <si>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</si>
  <si>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</si>
  <si>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</si>
  <si>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</si>
  <si>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</si>
  <si>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</si>
  <si>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</si>
  <si>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</si>
  <si>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</si>
  <si>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</si>
  <si>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</si>
  <si>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</si>
  <si>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</si>
  <si>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</si>
  <si>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</si>
  <si>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</si>
  <si>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</si>
  <si>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</si>
  <si>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</si>
  <si>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</si>
  <si>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</si>
  <si>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</si>
  <si>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</si>
  <si>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</si>
  <si>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</si>
  <si>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</si>
  <si>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</si>
  <si>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</si>
  <si>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</si>
  <si>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</si>
  <si>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</si>
  <si>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</si>
  <si>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</si>
  <si>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</si>
  <si>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</si>
  <si>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</si>
  <si>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</si>
  <si>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</si>
  <si>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</si>
  <si>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</si>
  <si>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</si>
  <si>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</si>
  <si>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</si>
  <si>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</si>
  <si>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</si>
  <si>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</si>
  <si>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</si>
  <si>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</si>
  <si>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</si>
  <si>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</si>
  <si>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</si>
  <si>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</si>
  <si>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</si>
  <si>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</si>
  <si>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</si>
  <si>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</si>
  <si>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</si>
  <si>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</si>
  <si>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</si>
  <si>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</si>
  <si>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</si>
  <si>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</si>
  <si>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</si>
  <si>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</si>
  <si>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</si>
  <si>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</si>
  <si>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</si>
  <si>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</si>
  <si>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</si>
  <si>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</si>
  <si>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</si>
  <si>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</si>
  <si>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</si>
  <si>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</si>
  <si>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</si>
  <si>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</si>
  <si>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</si>
  <si>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</si>
  <si>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</si>
  <si>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</si>
  <si>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</si>
  <si>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</si>
  <si>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</si>
  <si>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</si>
  <si>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</si>
  <si>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</si>
  <si>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</si>
  <si>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</si>
  <si>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</si>
  <si>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</si>
  <si>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</si>
  <si>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</si>
  <si>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</si>
  <si>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</si>
  <si>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</si>
  <si>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</si>
  <si>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</si>
  <si>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</si>
  <si>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</si>
  <si>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</si>
  <si>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</si>
  <si>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</si>
  <si>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</si>
  <si>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</si>
  <si>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</si>
  <si>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</si>
  <si>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</si>
  <si>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</si>
  <si>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</si>
  <si>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</si>
  <si>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</si>
  <si>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</si>
  <si>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</si>
  <si>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</si>
  <si>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</si>
  <si>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</si>
  <si>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</si>
  <si>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</si>
  <si>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</si>
  <si>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</si>
  <si>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</si>
  <si>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</si>
  <si>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</si>
  <si>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</si>
  <si>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</si>
  <si>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</si>
  <si>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</si>
  <si>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</si>
  <si>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</si>
  <si>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</si>
  <si>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</si>
  <si>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</si>
  <si>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</si>
  <si>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</si>
  <si>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</si>
  <si>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</si>
  <si>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</si>
  <si>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</si>
  <si>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</si>
  <si>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</si>
  <si>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</si>
  <si>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</si>
  <si>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</si>
  <si>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</si>
  <si>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</si>
  <si>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</si>
  <si>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</si>
  <si>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</si>
  <si>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</si>
  <si>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</si>
  <si>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</si>
  <si>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</si>
  <si>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</si>
  <si>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</si>
  <si>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</si>
  <si>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</si>
  <si>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</si>
  <si>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</si>
  <si>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</si>
  <si>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</si>
  <si>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</si>
  <si>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</si>
  <si>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</si>
  <si>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</si>
  <si>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</si>
  <si>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</si>
  <si>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</si>
  <si>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</si>
  <si>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</si>
  <si>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</si>
  <si>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</si>
  <si>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</si>
  <si>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</si>
  <si>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</si>
  <si>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</si>
  <si>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</si>
  <si>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</si>
  <si>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</si>
  <si>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</si>
  <si>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</si>
  <si>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</si>
  <si>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</si>
  <si>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</si>
  <si>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</si>
  <si>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</si>
  <si>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</si>
  <si>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</si>
  <si>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</si>
  <si>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</si>
  <si>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</si>
  <si>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</si>
  <si>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</si>
  <si>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</si>
  <si>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</si>
  <si>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</si>
  <si>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</si>
  <si>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</si>
  <si>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</si>
  <si>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</si>
  <si>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</si>
  <si>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</si>
  <si>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</si>
  <si>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</si>
  <si>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</si>
  <si>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</si>
  <si>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</si>
  <si>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</si>
  <si>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</si>
  <si>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</si>
  <si>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</si>
  <si>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</si>
  <si>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</si>
  <si>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</si>
  <si>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</si>
  <si>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</si>
  <si>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</si>
  <si>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</si>
  <si>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</si>
  <si>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</si>
  <si>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</si>
  <si>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</si>
  <si>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</si>
  <si>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</si>
  <si>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</si>
  <si>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</si>
  <si>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</si>
  <si>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</si>
  <si>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</si>
  <si>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</si>
  <si>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</si>
  <si>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</si>
  <si>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</si>
  <si>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</si>
  <si>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</si>
  <si>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</si>
  <si>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</si>
  <si>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</si>
  <si>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</si>
  <si>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</si>
  <si>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</si>
  <si>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</si>
  <si>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</si>
  <si>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</si>
  <si>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</si>
  <si>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</si>
  <si>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</si>
  <si>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</si>
  <si>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</si>
  <si>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</si>
  <si>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</si>
  <si>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</si>
  <si>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</si>
  <si>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</si>
  <si>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</si>
  <si>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</si>
  <si>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</si>
  <si>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</si>
  <si>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</si>
  <si>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</si>
  <si>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</si>
  <si>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</si>
  <si>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</si>
  <si>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</si>
  <si>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</si>
  <si>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</si>
  <si>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</si>
  <si>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</si>
  <si>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</si>
  <si>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</si>
  <si>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</si>
  <si>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</si>
  <si>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</si>
  <si>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</si>
  <si>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</si>
  <si>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</si>
  <si>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</si>
  <si>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</si>
  <si>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</si>
  <si>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</si>
  <si>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</si>
  <si>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</si>
  <si>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</si>
  <si>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</si>
  <si>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</si>
  <si>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</si>
  <si>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</si>
  <si>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</si>
  <si>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</si>
  <si>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</si>
  <si>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</si>
  <si>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</si>
  <si>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</si>
  <si>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</si>
  <si>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</si>
  <si>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</si>
  <si>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</si>
  <si>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</si>
  <si>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</si>
  <si>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</si>
  <si>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</si>
  <si>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</si>
  <si>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</si>
  <si>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</si>
  <si>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</si>
  <si>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</si>
  <si>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</si>
  <si>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</si>
  <si>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</si>
  <si>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</si>
  <si>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</si>
  <si>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</si>
  <si>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</si>
  <si>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</si>
  <si>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</si>
  <si>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</si>
  <si>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</si>
  <si>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</si>
  <si>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</si>
  <si>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</si>
  <si>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</si>
  <si>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</si>
  <si>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</si>
  <si>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</si>
  <si>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</si>
  <si>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</si>
  <si>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</si>
  <si>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</si>
  <si>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</si>
  <si>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</si>
  <si>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</si>
  <si>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</si>
  <si>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</si>
  <si>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</si>
  <si>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</si>
  <si>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</si>
  <si>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</si>
  <si>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</si>
  <si>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</si>
  <si>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</si>
  <si>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</si>
  <si>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</si>
  <si>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</si>
  <si>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</si>
  <si>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</si>
  <si>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</si>
  <si>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</si>
  <si>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</si>
  <si>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</si>
  <si>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</si>
  <si>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</si>
  <si>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</si>
  <si>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</si>
  <si>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</si>
  <si>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</si>
  <si>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</si>
  <si>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</si>
  <si>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</si>
  <si>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</si>
  <si>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</si>
  <si>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</si>
  <si>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</si>
  <si>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</si>
  <si>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</si>
  <si>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</si>
  <si>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</si>
  <si>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</si>
  <si>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</si>
  <si>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</si>
  <si>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</si>
  <si>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</si>
  <si>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</si>
  <si>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</si>
  <si>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</si>
  <si>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</si>
  <si>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</si>
  <si>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</si>
  <si>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</si>
  <si>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</si>
  <si>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</si>
  <si>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</si>
  <si>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</si>
  <si>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</si>
  <si>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</si>
  <si>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</si>
  <si>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</si>
  <si>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</si>
  <si>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</si>
  <si>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</si>
  <si>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</si>
  <si>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</si>
  <si>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</si>
  <si>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</si>
  <si>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</si>
  <si>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</si>
  <si>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</si>
  <si>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</si>
  <si>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</si>
  <si>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</si>
  <si>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</si>
  <si>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</si>
  <si>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</si>
  <si>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</si>
  <si>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</si>
  <si>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</si>
  <si>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</si>
  <si>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</si>
  <si>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</si>
  <si>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</si>
  <si>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</si>
  <si>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</si>
  <si>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</si>
  <si>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</si>
  <si>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</si>
  <si>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</si>
  <si>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</si>
  <si>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</si>
  <si>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</si>
  <si>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</si>
  <si>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</si>
  <si>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</si>
  <si>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</si>
  <si>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</si>
  <si>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</si>
  <si>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</si>
  <si>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</si>
  <si>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</si>
  <si>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</si>
  <si>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</si>
  <si>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</si>
  <si>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</si>
  <si>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</si>
  <si>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</si>
  <si>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</si>
  <si>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</si>
  <si>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</si>
  <si>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</si>
  <si>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</si>
  <si>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</si>
  <si>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</si>
  <si>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</si>
  <si>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</si>
  <si>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</si>
  <si>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</si>
  <si>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</si>
  <si>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</si>
  <si>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</si>
  <si>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</si>
  <si>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</si>
  <si>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</si>
  <si>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</si>
  <si>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</si>
  <si>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</si>
  <si>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</si>
  <si>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</si>
  <si>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</si>
  <si>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</si>
  <si>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</si>
  <si>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</si>
  <si>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</si>
  <si>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</si>
  <si>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</si>
  <si>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</si>
  <si>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</si>
  <si>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</si>
  <si>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</si>
  <si>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</si>
  <si>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</si>
  <si>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</si>
  <si>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</si>
  <si>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</si>
  <si>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</si>
  <si>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</si>
  <si>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</si>
  <si>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</si>
  <si>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</si>
  <si>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</si>
  <si>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</si>
  <si>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</si>
  <si>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</si>
  <si>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</si>
  <si>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</si>
  <si>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</si>
  <si>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</si>
  <si>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</si>
  <si>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</si>
  <si>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</si>
  <si>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</si>
  <si>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</si>
  <si>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</si>
  <si>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</si>
  <si>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</si>
  <si>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</si>
  <si>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</si>
  <si>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</si>
  <si>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</si>
  <si>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</si>
  <si>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</si>
  <si>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</si>
  <si>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</si>
  <si>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</si>
  <si>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</si>
  <si>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</si>
  <si>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</si>
  <si>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</si>
  <si>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</si>
  <si>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</si>
  <si>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</si>
  <si>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</si>
  <si>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</si>
  <si>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</si>
  <si>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</si>
  <si>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</si>
  <si>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</si>
  <si>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</si>
  <si>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</si>
  <si>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</si>
  <si>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</si>
  <si>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</si>
  <si>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</si>
  <si>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</si>
  <si>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</si>
  <si>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</si>
  <si>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</si>
  <si>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</si>
  <si>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</si>
  <si>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</si>
  <si>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</si>
  <si>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</si>
  <si>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</si>
  <si>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</si>
  <si>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</si>
  <si>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</si>
  <si>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</si>
  <si>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</si>
  <si>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</si>
  <si>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</si>
  <si>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</si>
  <si>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</si>
  <si>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</si>
  <si>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</si>
  <si>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</si>
  <si>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</si>
  <si>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</si>
  <si>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</si>
  <si>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</si>
  <si>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</si>
  <si>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</si>
  <si>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</si>
  <si>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</si>
  <si>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</si>
  <si>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</si>
  <si>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</si>
  <si>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</si>
  <si>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</si>
  <si>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</si>
  <si>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</si>
  <si>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</si>
  <si>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</si>
  <si>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</si>
  <si>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</si>
  <si>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</si>
  <si>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</si>
  <si>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</si>
  <si>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</si>
  <si>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</si>
  <si>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</si>
  <si>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</si>
  <si>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</si>
  <si>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</si>
  <si>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</si>
  <si>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</si>
  <si>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</si>
  <si>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</si>
  <si>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</si>
  <si>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</si>
  <si>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</si>
  <si>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</si>
  <si>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</si>
  <si>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</si>
  <si>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</si>
  <si>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</si>
  <si>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</si>
  <si>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</si>
  <si>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</si>
  <si>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</si>
  <si>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</si>
  <si>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</si>
  <si>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</si>
  <si>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</si>
  <si>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</si>
  <si>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</si>
  <si>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</si>
  <si>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</si>
  <si>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</si>
  <si>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</si>
  <si>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</si>
  <si>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</si>
  <si>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</si>
  <si>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</si>
  <si>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</si>
  <si>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</si>
  <si>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</si>
  <si>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</si>
  <si>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</si>
  <si>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</si>
  <si>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</si>
  <si>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</si>
  <si>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</si>
  <si>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</si>
  <si>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</si>
  <si>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</si>
  <si>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</si>
  <si>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</si>
  <si>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</si>
  <si>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</si>
  <si>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</si>
  <si>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</si>
  <si>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</si>
  <si>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</si>
  <si>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</si>
  <si>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</si>
  <si>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</si>
  <si>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</si>
  <si>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</si>
  <si>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</si>
  <si>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</si>
  <si>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</si>
  <si>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</si>
  <si>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</si>
  <si>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</si>
  <si>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</si>
  <si>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</si>
  <si>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</si>
  <si>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</si>
  <si>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</si>
  <si>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</si>
  <si>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</si>
  <si>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</si>
  <si>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</si>
  <si>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</si>
  <si>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</si>
  <si>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</si>
  <si>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</si>
  <si>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</si>
  <si>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</si>
  <si>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</si>
  <si>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</si>
  <si>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</si>
  <si>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</si>
  <si>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</si>
  <si>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</si>
  <si>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</si>
  <si>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</si>
  <si>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</si>
  <si>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</si>
  <si>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</si>
  <si>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</si>
  <si>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</si>
  <si>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</si>
  <si>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</si>
  <si>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</si>
  <si>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</si>
  <si>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</si>
  <si>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</si>
  <si>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</si>
  <si>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</si>
  <si>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</si>
  <si>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</si>
  <si>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</si>
  <si>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</si>
  <si>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</si>
  <si>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</si>
  <si>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</si>
  <si>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</si>
  <si>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</si>
  <si>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</si>
  <si>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</si>
  <si>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</si>
  <si>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</si>
  <si>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</si>
  <si>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</si>
  <si>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</si>
  <si>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</si>
  <si>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</si>
  <si>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</si>
  <si>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</si>
  <si>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</si>
  <si>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</si>
  <si>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</si>
  <si>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</si>
  <si>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</si>
  <si>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</si>
  <si>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</si>
  <si>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</si>
  <si>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</si>
  <si>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</si>
  <si>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</si>
  <si>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</si>
  <si>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</si>
  <si>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</si>
  <si>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</si>
  <si>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</si>
  <si>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</si>
  <si>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</si>
  <si>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</si>
  <si>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</si>
  <si>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</si>
  <si>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</si>
  <si>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</si>
  <si>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</si>
  <si>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</si>
  <si>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</si>
  <si>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</si>
  <si>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</si>
  <si>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</si>
  <si>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</si>
  <si>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</si>
  <si>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</si>
  <si>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</si>
  <si>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</si>
  <si>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</si>
  <si>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</si>
  <si>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</si>
  <si>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</si>
  <si>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</si>
  <si>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</si>
  <si>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</si>
  <si>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</si>
  <si>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</si>
  <si>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</si>
  <si>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</si>
  <si>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</si>
  <si>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</si>
  <si>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</si>
  <si>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</si>
  <si>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</si>
  <si>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</si>
  <si>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</si>
  <si>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</si>
  <si>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</si>
  <si>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</si>
  <si>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</si>
  <si>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</si>
  <si>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</si>
  <si>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</si>
  <si>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</si>
  <si>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</si>
  <si>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</si>
  <si>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</si>
  <si>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</si>
  <si>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</si>
  <si>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</si>
  <si>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</si>
  <si>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</si>
  <si>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</si>
  <si>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</si>
  <si>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</si>
  <si>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</si>
  <si>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</si>
  <si>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</si>
  <si>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</si>
  <si>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</si>
  <si>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</si>
  <si>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</si>
  <si>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</si>
  <si>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</si>
  <si>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</si>
  <si>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</si>
  <si>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</si>
  <si>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</si>
  <si>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</si>
  <si>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</si>
  <si>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</si>
  <si>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</si>
  <si>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</si>
  <si>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</si>
  <si>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</si>
  <si>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</si>
  <si>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</si>
  <si>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</si>
  <si>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</si>
  <si>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</si>
  <si>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</si>
  <si>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</si>
  <si>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</si>
  <si>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</si>
  <si>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</si>
  <si>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</si>
  <si>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</si>
  <si>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</si>
  <si>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</si>
  <si>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</si>
  <si>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</si>
  <si>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</si>
  <si>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</si>
  <si>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</si>
  <si>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</si>
  <si>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</si>
  <si>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</si>
  <si>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</si>
  <si>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</si>
  <si>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</si>
  <si>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</si>
  <si>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</si>
  <si>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</si>
  <si>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</si>
  <si>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</si>
  <si>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</si>
  <si>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</si>
  <si>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</si>
  <si>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</si>
  <si>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</si>
  <si>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</si>
  <si>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</si>
  <si>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</si>
  <si>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</si>
  <si>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</si>
  <si>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</si>
  <si>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</si>
  <si>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</si>
  <si>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</si>
  <si>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</si>
  <si>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</si>
  <si>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</si>
  <si>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</si>
  <si>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</si>
  <si>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</si>
  <si>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</si>
  <si>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</si>
  <si>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</si>
  <si>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</si>
  <si>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</si>
  <si>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</si>
  <si>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</si>
  <si>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</si>
  <si>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</si>
  <si>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</si>
  <si>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</si>
  <si>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</si>
  <si>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</si>
  <si>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</si>
  <si>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</si>
  <si>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</si>
  <si>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</si>
  <si>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</si>
  <si>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</si>
  <si>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</si>
  <si>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</si>
  <si>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</si>
  <si>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</si>
  <si>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</si>
  <si>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</si>
  <si>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</si>
  <si>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</si>
  <si>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</si>
  <si>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</si>
  <si>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</si>
  <si>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</si>
  <si>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</si>
  <si>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</si>
  <si>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</si>
  <si>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</si>
  <si>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</si>
  <si>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</si>
  <si>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</si>
  <si>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</si>
  <si>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</si>
  <si>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</si>
  <si>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</si>
  <si>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</si>
  <si>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</si>
  <si>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</si>
  <si>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</si>
  <si>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</si>
  <si>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</si>
  <si>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</si>
  <si>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</si>
  <si>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</si>
  <si>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</si>
  <si>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</si>
  <si>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</si>
  <si>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</si>
  <si>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</si>
  <si>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</si>
  <si>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</si>
  <si>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</si>
  <si>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</si>
  <si>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</si>
  <si>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</si>
  <si>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</si>
  <si>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</si>
  <si>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</si>
  <si>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</si>
  <si>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</si>
  <si>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</si>
  <si>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</si>
  <si>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</si>
  <si>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</si>
  <si>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</si>
  <si>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</si>
  <si>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</si>
  <si>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</si>
  <si>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</si>
  <si>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</si>
  <si>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</si>
  <si>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</si>
  <si>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</si>
  <si>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</si>
  <si>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</si>
  <si>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</si>
  <si>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</si>
  <si>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</si>
  <si>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</si>
  <si>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</si>
  <si>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</si>
  <si>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</si>
  <si>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</si>
  <si>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</si>
  <si>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</si>
  <si>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</si>
  <si>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</si>
  <si>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</si>
  <si>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</si>
  <si>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</si>
  <si>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</si>
  <si>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</si>
  <si>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</si>
  <si>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</si>
  <si>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</si>
  <si>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</si>
  <si>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</si>
  <si>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</si>
  <si>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</si>
  <si>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</si>
  <si>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</si>
  <si>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</si>
  <si>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</si>
  <si>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</si>
  <si>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</si>
  <si>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</si>
  <si>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</si>
  <si>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</si>
  <si>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</si>
  <si>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</si>
  <si>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</si>
  <si>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</si>
  <si>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</si>
  <si>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</si>
  <si>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</si>
  <si>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</si>
  <si>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</si>
  <si>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</si>
  <si>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</si>
  <si>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</si>
  <si>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</si>
  <si>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</si>
  <si>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</si>
  <si>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</si>
  <si>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</si>
  <si>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</si>
  <si>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</si>
  <si>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</si>
  <si>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</si>
  <si>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</si>
  <si>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</si>
  <si>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</si>
  <si>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</si>
  <si>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</si>
  <si>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</si>
  <si>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</si>
  <si>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</si>
  <si>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</si>
  <si>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</si>
  <si>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</si>
  <si>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</si>
  <si>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</si>
  <si>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</si>
  <si>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</si>
  <si>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</si>
  <si>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</si>
  <si>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</si>
  <si>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</si>
  <si>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</si>
  <si>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</si>
  <si>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</si>
  <si>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</si>
  <si>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</si>
  <si>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</si>
  <si>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</si>
  <si>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</si>
  <si>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</si>
  <si>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</si>
  <si>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</si>
  <si>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</si>
  <si>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</si>
  <si>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</si>
  <si>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</si>
  <si>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</si>
  <si>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</si>
  <si>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</si>
  <si>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</si>
  <si>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</si>
  <si>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</si>
  <si>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</si>
  <si>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</si>
  <si>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</si>
  <si>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</si>
  <si>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</si>
  <si>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</si>
  <si>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</si>
  <si>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</si>
  <si>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</si>
  <si>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</si>
  <si>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</si>
  <si>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</si>
  <si>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</si>
  <si>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</si>
  <si>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</si>
  <si>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</si>
  <si>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</si>
  <si>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</si>
  <si>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</si>
  <si>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</si>
  <si>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</si>
  <si>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</si>
  <si>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</si>
  <si>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</si>
  <si>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</si>
  <si>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</si>
  <si>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</si>
  <si>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</si>
  <si>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</si>
  <si>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</si>
  <si>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</si>
  <si>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</si>
  <si>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</si>
  <si>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</si>
  <si>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</si>
  <si>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</si>
  <si>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</si>
  <si>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</si>
  <si>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</si>
  <si>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</si>
  <si>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</si>
  <si>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</si>
  <si>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</si>
  <si>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</si>
  <si>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</si>
  <si>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</si>
  <si>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</si>
  <si>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</si>
  <si>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</si>
  <si>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</si>
  <si>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</si>
  <si>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</si>
  <si>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</si>
  <si>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</si>
  <si>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</si>
  <si>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</si>
  <si>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</si>
  <si>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</si>
  <si>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</si>
  <si>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</si>
  <si>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</si>
  <si>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</si>
  <si>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</si>
  <si>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</si>
  <si>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</si>
  <si>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</si>
  <si>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</si>
  <si>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</si>
  <si>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</si>
  <si>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</si>
  <si>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</si>
  <si>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</si>
  <si>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</si>
  <si>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</si>
  <si>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</si>
  <si>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</si>
  <si>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</si>
  <si>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</si>
  <si>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</si>
  <si>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</si>
  <si>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</si>
  <si>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</si>
  <si>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</si>
  <si>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</si>
  <si>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</si>
  <si>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</si>
  <si>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</si>
  <si>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</si>
  <si>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</si>
  <si>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</si>
  <si>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</si>
  <si>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</si>
  <si>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</si>
  <si>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</si>
  <si>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</si>
  <si>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</si>
  <si>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</si>
  <si>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</si>
  <si>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</si>
  <si>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</si>
  <si>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</si>
  <si>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</si>
  <si>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</si>
  <si>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</si>
  <si>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</si>
  <si>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</si>
  <si>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</si>
  <si>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</si>
  <si>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</si>
  <si>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</si>
  <si>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</si>
  <si>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</si>
  <si>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</si>
  <si>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</si>
  <si>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</si>
  <si>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</si>
  <si>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</si>
  <si>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</si>
  <si>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</si>
  <si>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</si>
  <si>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</si>
  <si>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</si>
  <si>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</si>
  <si>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</si>
  <si>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</si>
  <si>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</si>
  <si>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</si>
  <si>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</si>
  <si>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</si>
  <si>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</si>
  <si>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</si>
  <si>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</si>
  <si>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</si>
  <si>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</si>
  <si>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</si>
  <si>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</si>
  <si>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</si>
  <si>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</si>
  <si>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</si>
  <si>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</si>
  <si>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</si>
  <si>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</si>
  <si>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</si>
  <si>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</si>
  <si>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</si>
  <si>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</si>
  <si>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</si>
  <si>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</si>
  <si>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</si>
  <si>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</si>
  <si>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</si>
  <si>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</si>
  <si>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</si>
  <si>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</si>
  <si>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</si>
  <si>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</si>
  <si>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</si>
  <si>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</si>
  <si>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</si>
  <si>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</si>
  <si>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</si>
  <si>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</si>
  <si>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</si>
  <si>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</si>
  <si>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</si>
  <si>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</si>
  <si>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</si>
  <si>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</si>
  <si>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</si>
  <si>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</si>
  <si>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</si>
  <si>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</si>
  <si>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</si>
  <si>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</si>
  <si>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</si>
  <si>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</si>
  <si>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</si>
  <si>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</si>
  <si>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</si>
  <si>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</si>
  <si>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</si>
  <si>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</si>
  <si>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</si>
  <si>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</si>
  <si>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</si>
  <si>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</si>
  <si>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</si>
  <si>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</si>
  <si>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</si>
  <si>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</si>
  <si>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</si>
  <si>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</si>
  <si>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</si>
  <si>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</si>
  <si>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</si>
  <si>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</si>
  <si>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</si>
  <si>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</si>
  <si>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</si>
  <si>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</si>
  <si>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</si>
  <si>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</si>
  <si>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</si>
  <si>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</si>
  <si>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</si>
  <si>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</si>
  <si>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</si>
  <si>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</si>
  <si>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</si>
  <si>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</si>
  <si>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</si>
  <si>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</si>
  <si>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</si>
  <si>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</si>
  <si>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</si>
  <si>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</si>
  <si>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</si>
  <si>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</si>
  <si>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</si>
  <si>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</si>
  <si>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</si>
  <si>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</si>
  <si>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</si>
  <si>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</si>
  <si>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</si>
  <si>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</si>
  <si>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</si>
  <si>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</si>
  <si>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</si>
  <si>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</si>
  <si>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</si>
  <si>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</si>
  <si>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</si>
  <si>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</si>
  <si>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</si>
  <si>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</si>
  <si>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</si>
  <si>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</si>
  <si>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</si>
  <si>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</si>
  <si>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</si>
  <si>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</si>
  <si>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</si>
  <si>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</si>
  <si>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</si>
  <si>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</si>
  <si>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</si>
  <si>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</si>
  <si>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</si>
  <si>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</si>
  <si>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</si>
  <si>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</si>
  <si>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</si>
  <si>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</si>
  <si>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</si>
  <si>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</si>
  <si>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</si>
  <si>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</si>
  <si>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</si>
  <si>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</si>
  <si>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</si>
  <si>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</si>
  <si>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</si>
  <si>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</si>
  <si>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</si>
  <si>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</si>
  <si>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</si>
  <si>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</si>
  <si>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</si>
  <si>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</si>
  <si>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</si>
  <si>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</si>
  <si>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</si>
  <si>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</si>
  <si>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</si>
  <si>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</si>
  <si>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</si>
  <si>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</si>
  <si>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</si>
  <si>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</si>
  <si>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</si>
  <si>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</si>
  <si>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</si>
  <si>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</si>
  <si>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</si>
  <si>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</si>
  <si>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</si>
  <si>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</si>
  <si>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</si>
  <si>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</si>
  <si>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</si>
  <si>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</si>
  <si>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</si>
  <si>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</si>
  <si>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</si>
  <si>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</si>
  <si>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</si>
  <si>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</si>
  <si>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</si>
  <si>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</si>
  <si>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</si>
  <si>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</si>
  <si>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</si>
  <si>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</si>
  <si>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</si>
  <si>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</si>
  <si>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</si>
  <si>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</si>
  <si>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</si>
  <si>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</si>
  <si>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</si>
  <si>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</si>
  <si>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</si>
  <si>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</si>
  <si>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</si>
  <si>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</si>
  <si>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</si>
  <si>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</si>
  <si>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</si>
  <si>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</si>
  <si>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</si>
  <si>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</si>
  <si>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</si>
  <si>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</si>
  <si>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</si>
  <si>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</si>
  <si>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</si>
  <si>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</si>
  <si>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</si>
  <si>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</si>
  <si>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</si>
  <si>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</si>
  <si>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</si>
  <si>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</si>
  <si>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</si>
  <si>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</si>
  <si>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</si>
  <si>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</si>
  <si>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</si>
  <si>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</si>
  <si>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</si>
  <si>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</si>
  <si>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</si>
  <si>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</si>
  <si>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</si>
  <si>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</si>
  <si>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</si>
  <si>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</si>
  <si>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</si>
  <si>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</si>
  <si>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</si>
  <si>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</si>
  <si>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</si>
  <si>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</si>
  <si>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</si>
  <si>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</si>
  <si>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</si>
  <si>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</si>
  <si>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</si>
  <si>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</si>
  <si>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</si>
  <si>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</si>
  <si>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</si>
  <si>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</si>
  <si>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</si>
  <si>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</si>
  <si>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</si>
  <si>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</si>
  <si>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</si>
  <si>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</si>
  <si>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</si>
  <si>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</si>
  <si>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</si>
  <si>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</si>
  <si>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</si>
  <si>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</si>
  <si>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</si>
  <si>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</si>
  <si>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</si>
  <si>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</si>
  <si>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</si>
  <si>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</si>
  <si>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</si>
  <si>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</si>
  <si>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</si>
  <si>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</si>
  <si>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</si>
  <si>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</si>
  <si>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</si>
  <si>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</si>
  <si>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</si>
  <si>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</si>
  <si>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</si>
  <si>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</si>
  <si>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</si>
  <si>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</si>
  <si>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</si>
  <si>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</si>
  <si>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</si>
  <si>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</si>
  <si>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</si>
  <si>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</si>
  <si>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</si>
  <si>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</si>
  <si>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</si>
  <si>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</si>
  <si>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</si>
  <si>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</si>
  <si>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</si>
  <si>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</si>
  <si>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</si>
  <si>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</si>
  <si>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</si>
  <si>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</si>
  <si>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</si>
  <si>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</si>
  <si>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</si>
  <si>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</si>
  <si>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</si>
  <si>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</si>
  <si>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</si>
  <si>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</si>
  <si>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</si>
  <si>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</si>
  <si>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</si>
  <si>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</si>
  <si>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</si>
  <si>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</si>
  <si>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</si>
  <si>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</si>
  <si>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</si>
  <si>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</si>
  <si>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</si>
  <si>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</si>
  <si>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</si>
  <si>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</si>
  <si>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</si>
  <si>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</si>
  <si>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</si>
  <si>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</si>
  <si>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</si>
  <si>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</si>
  <si>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</si>
  <si>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</si>
  <si>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</si>
  <si>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</si>
  <si>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</si>
  <si>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</si>
  <si>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</si>
  <si>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</si>
  <si>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</si>
  <si>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</si>
  <si>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</si>
  <si>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</si>
  <si>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</si>
  <si>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</si>
  <si>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</si>
  <si>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</si>
  <si>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</si>
  <si>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</si>
  <si>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</si>
  <si>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</si>
  <si>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</si>
  <si>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</si>
  <si>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</si>
  <si>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</si>
  <si>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</si>
  <si>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</si>
  <si>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</si>
  <si>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</si>
  <si>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</si>
  <si>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</si>
  <si>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</si>
  <si>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</si>
  <si>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</si>
  <si>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</si>
  <si>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</si>
  <si>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</si>
  <si>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</si>
  <si>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</si>
  <si>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</si>
  <si>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</si>
  <si>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</si>
  <si>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</si>
  <si>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</si>
  <si>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</si>
  <si>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</si>
  <si>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</si>
  <si>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</si>
  <si>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</si>
  <si>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</si>
  <si>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</si>
  <si>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</si>
  <si>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</si>
  <si>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</si>
  <si>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</si>
  <si>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</si>
  <si>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</si>
  <si>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</si>
  <si>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</si>
  <si>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</si>
  <si>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</si>
  <si>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</si>
  <si>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</si>
  <si>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</si>
  <si>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</si>
  <si>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</si>
  <si>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</si>
  <si>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</si>
  <si>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</si>
  <si>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</si>
  <si>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</si>
  <si>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</si>
  <si>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</si>
  <si>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</si>
  <si>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</si>
  <si>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</si>
  <si>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</si>
  <si>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</si>
  <si>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</si>
  <si>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</si>
  <si>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</si>
  <si>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</si>
  <si>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</si>
  <si>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</si>
  <si>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</si>
  <si>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</si>
  <si>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</si>
  <si>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</si>
  <si>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</si>
  <si>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</si>
  <si>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</si>
  <si>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</si>
  <si>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</si>
  <si>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</si>
  <si>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</si>
  <si>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</si>
  <si>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</si>
  <si>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</si>
  <si>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</si>
  <si>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</si>
  <si>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</si>
  <si>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</si>
  <si>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</si>
  <si>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</si>
  <si>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</si>
  <si>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</si>
  <si>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</si>
  <si>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</si>
  <si>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</si>
  <si>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</si>
  <si>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</si>
  <si>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</si>
  <si>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</si>
  <si>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</si>
  <si>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</si>
  <si>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</si>
  <si>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</si>
  <si>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</si>
  <si>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</si>
  <si>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</si>
  <si>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</si>
  <si>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</si>
  <si>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</si>
  <si>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</si>
  <si>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</si>
  <si>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</si>
  <si>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</si>
  <si>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</si>
  <si>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</si>
  <si>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</si>
  <si>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</si>
  <si>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</si>
  <si>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</si>
  <si>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</si>
  <si>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</si>
  <si>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</si>
  <si>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</si>
  <si>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</si>
  <si>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</si>
  <si>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</si>
  <si>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</si>
  <si>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</si>
  <si>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</si>
  <si>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</si>
  <si>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</si>
  <si>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</si>
  <si>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</si>
  <si>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</si>
  <si>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</si>
  <si>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</si>
  <si>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</si>
  <si>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</si>
  <si>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</si>
  <si>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</si>
  <si>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</si>
  <si>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</si>
  <si>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</si>
  <si>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</si>
  <si>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</si>
  <si>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</si>
  <si>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</si>
  <si>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</si>
  <si>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</si>
  <si>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</si>
  <si>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</si>
  <si>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</si>
  <si>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</si>
  <si>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</si>
  <si>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</si>
  <si>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</si>
  <si>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</si>
  <si>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</si>
  <si>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</si>
  <si>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</si>
  <si>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</si>
  <si>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</si>
  <si>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</si>
  <si>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</si>
  <si>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</si>
  <si>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</si>
  <si>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</si>
  <si>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</si>
  <si>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</si>
  <si>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</si>
  <si>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</si>
  <si>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</si>
  <si>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</si>
  <si>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</si>
  <si>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</si>
  <si>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</si>
  <si>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</si>
  <si>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</si>
  <si>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</si>
  <si>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</si>
  <si>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</si>
  <si>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</si>
  <si>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</si>
  <si>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</si>
  <si>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</si>
  <si>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</si>
  <si>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</si>
  <si>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</si>
  <si>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</si>
  <si>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</si>
  <si>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</si>
  <si>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</si>
  <si>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</si>
  <si>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</si>
  <si>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</si>
  <si>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</si>
  <si>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</si>
  <si>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</si>
  <si>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</si>
  <si>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</si>
  <si>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</si>
  <si>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</si>
  <si>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</si>
  <si>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</si>
  <si>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</si>
  <si>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</si>
  <si>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</si>
  <si>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</si>
  <si>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</si>
  <si>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</si>
  <si>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</si>
  <si>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</si>
  <si>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</si>
  <si>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</si>
  <si>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</si>
  <si>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</si>
  <si>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</si>
  <si>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</si>
  <si>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</si>
  <si>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</si>
  <si>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</si>
  <si>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</si>
  <si>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</si>
  <si>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</si>
  <si>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</si>
  <si>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</si>
  <si>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</si>
  <si>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</si>
  <si>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</si>
  <si>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</si>
  <si>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</si>
  <si>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</si>
  <si>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</si>
  <si>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</si>
  <si>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</si>
  <si>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</si>
  <si>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</si>
  <si>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</si>
  <si>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</si>
  <si>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</si>
  <si>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</si>
  <si>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</si>
  <si>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</si>
  <si>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</si>
  <si>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</si>
  <si>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</si>
  <si>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</si>
  <si>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</si>
  <si>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</si>
  <si>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</si>
  <si>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</si>
  <si>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</si>
  <si>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</si>
  <si>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</si>
  <si>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</si>
  <si>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</si>
  <si>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</si>
  <si>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</si>
  <si>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</si>
  <si>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</si>
  <si>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</si>
  <si>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</si>
  <si>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</si>
  <si>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</si>
  <si>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</si>
  <si>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</si>
  <si>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</si>
  <si>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</si>
  <si>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</si>
  <si>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</si>
  <si>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</si>
  <si>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</si>
  <si>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</si>
  <si>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</si>
  <si>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</si>
  <si>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</si>
  <si>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</si>
  <si>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</si>
  <si>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</si>
  <si>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</si>
  <si>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</si>
  <si>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</si>
  <si>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</si>
  <si>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</si>
  <si>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</si>
  <si>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</si>
  <si>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</si>
  <si>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</si>
  <si>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</si>
  <si>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</si>
  <si>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</si>
  <si>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</si>
  <si>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</si>
  <si>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</si>
  <si>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</si>
  <si>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</si>
  <si>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</si>
  <si>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</si>
  <si>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</si>
  <si>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</si>
  <si>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</si>
  <si>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</si>
  <si>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</si>
  <si>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</si>
  <si>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</si>
  <si>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</si>
  <si>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</si>
  <si>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</si>
  <si>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</si>
  <si>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</si>
  <si>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</si>
  <si>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</si>
  <si>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</si>
  <si>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</si>
  <si>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</si>
  <si>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</si>
  <si>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</si>
  <si>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</si>
  <si>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</si>
  <si>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</si>
  <si>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</si>
  <si>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</si>
  <si>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</si>
  <si>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</si>
  <si>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</si>
  <si>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</si>
  <si>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</si>
  <si>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</si>
  <si>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</si>
  <si>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</si>
  <si>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</si>
  <si>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</si>
  <si>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</si>
  <si>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</si>
  <si>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</si>
  <si>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</si>
  <si>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</si>
  <si>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</si>
  <si>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</si>
  <si>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</si>
  <si>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</si>
  <si>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</si>
  <si>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</si>
  <si>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</si>
  <si>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</si>
  <si>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</si>
  <si>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</si>
  <si>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</si>
  <si>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</si>
  <si>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</si>
  <si>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</si>
  <si>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</si>
  <si>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</si>
  <si>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</si>
  <si>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</si>
  <si>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</si>
  <si>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</si>
  <si>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</si>
  <si>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</si>
  <si>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</si>
  <si>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</si>
  <si>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</si>
  <si>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</si>
  <si>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</si>
  <si>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</si>
  <si>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</si>
  <si>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</si>
  <si>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</si>
  <si>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</si>
  <si>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</si>
  <si>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</si>
  <si>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</si>
  <si>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</si>
  <si>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</si>
  <si>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</si>
  <si>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</si>
  <si>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</si>
  <si>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</si>
  <si>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</si>
  <si>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</si>
  <si>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</si>
  <si>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</si>
  <si>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</si>
  <si>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</si>
  <si>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</si>
  <si>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</si>
  <si>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</si>
  <si>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</si>
  <si>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</si>
  <si>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</si>
  <si>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</si>
  <si>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</si>
  <si>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</si>
  <si>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</si>
  <si>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</si>
  <si>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</si>
  <si>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</si>
  <si>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</si>
  <si>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</si>
  <si>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</si>
  <si>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</si>
  <si>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</si>
  <si>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</si>
  <si>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</si>
  <si>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</si>
  <si>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</si>
  <si>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</si>
  <si>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</si>
  <si>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</si>
  <si>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</si>
  <si>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</si>
  <si>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</si>
  <si>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</si>
  <si>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</si>
  <si>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</si>
  <si>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</si>
  <si>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</si>
  <si>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</si>
  <si>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</si>
  <si>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</si>
  <si>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</si>
  <si>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</si>
  <si>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</si>
  <si>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</si>
  <si>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</si>
  <si>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</si>
  <si>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</si>
  <si>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</si>
  <si>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</si>
  <si>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</si>
  <si>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</si>
  <si>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</si>
  <si>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</si>
  <si>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</si>
  <si>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</si>
  <si>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</si>
  <si>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</si>
  <si>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</si>
  <si>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</si>
  <si>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</si>
  <si>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</si>
  <si>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</si>
  <si>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</si>
  <si>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</si>
  <si>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</si>
  <si>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</si>
  <si>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</si>
  <si>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</si>
  <si>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</si>
  <si>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</si>
  <si>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</si>
  <si>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</si>
  <si>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</si>
  <si>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</si>
  <si>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</si>
  <si>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</si>
  <si>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</si>
  <si>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</si>
  <si>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</si>
  <si>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</si>
  <si>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</si>
  <si>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</si>
  <si>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</si>
  <si>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</si>
  <si>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</si>
  <si>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</si>
  <si>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</si>
  <si>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</si>
  <si>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</si>
  <si>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</si>
  <si>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</si>
  <si>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</si>
  <si>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</si>
  <si>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</si>
  <si>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</si>
  <si>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</si>
  <si>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</si>
  <si>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</si>
  <si>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</si>
  <si>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</si>
  <si>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</si>
  <si>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</si>
  <si>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</si>
  <si>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</si>
  <si>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</si>
  <si>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</si>
  <si>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</si>
  <si>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</si>
  <si>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</si>
  <si>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</si>
  <si>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</si>
  <si>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</si>
  <si>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</si>
  <si>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</si>
  <si>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</si>
  <si>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</si>
  <si>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</si>
  <si>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</si>
  <si>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</si>
  <si>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</si>
  <si>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</si>
  <si>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</si>
  <si>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</si>
  <si>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</si>
  <si>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</si>
  <si>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</si>
  <si>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</si>
  <si>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</si>
  <si>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</si>
  <si>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</si>
  <si>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</si>
  <si>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</si>
  <si>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</si>
  <si>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</si>
  <si>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</si>
  <si>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</si>
  <si>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</si>
  <si>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</si>
  <si>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</si>
  <si>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</si>
  <si>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</si>
  <si>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</si>
  <si>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</si>
  <si>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</si>
  <si>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</si>
  <si>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</si>
  <si>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</si>
  <si>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</si>
  <si>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</si>
  <si>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</si>
  <si>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</si>
  <si>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</si>
  <si>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</si>
  <si>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</si>
  <si>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</si>
  <si>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</si>
  <si>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</si>
  <si>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</si>
  <si>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</si>
  <si>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</si>
  <si>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</si>
  <si>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</si>
  <si>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</si>
  <si>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</si>
  <si>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</si>
  <si>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</si>
  <si>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</si>
  <si>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</si>
  <si>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</si>
  <si>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</si>
  <si>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</si>
  <si>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</si>
  <si>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</si>
  <si>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</si>
  <si>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</si>
  <si>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</si>
  <si>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</si>
  <si>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</si>
  <si>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</si>
  <si>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</si>
  <si>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</si>
  <si>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</si>
  <si>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</si>
  <si>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</si>
  <si>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</si>
  <si>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</si>
  <si>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</si>
  <si>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</si>
  <si>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</si>
  <si>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</si>
  <si>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</si>
  <si>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</si>
  <si>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</si>
  <si>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</si>
  <si>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</si>
  <si>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</si>
  <si>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</si>
  <si>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</si>
  <si>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</si>
  <si>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</si>
  <si>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</si>
  <si>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</si>
  <si>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</si>
  <si>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</si>
  <si>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</si>
  <si>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</si>
  <si>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</si>
  <si>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</si>
  <si>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</si>
  <si>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</si>
  <si>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</si>
  <si>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</si>
  <si>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</si>
  <si>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</si>
  <si>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</si>
  <si>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</si>
  <si>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</si>
  <si>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</si>
  <si>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</si>
  <si>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</si>
  <si>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</si>
  <si>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</si>
  <si>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</si>
  <si>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</si>
  <si>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</si>
  <si>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</si>
  <si>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</si>
  <si>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</si>
  <si>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</si>
  <si>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</si>
  <si>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</si>
  <si>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</si>
  <si>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</si>
  <si>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</si>
  <si>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</si>
  <si>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</si>
  <si>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</si>
  <si>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</si>
  <si>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</si>
  <si>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</si>
  <si>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</si>
  <si>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</si>
  <si>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</si>
  <si>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</si>
  <si>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</si>
  <si>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</si>
  <si>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</si>
  <si>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</si>
  <si>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</si>
  <si>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</si>
  <si>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</si>
  <si>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</si>
  <si>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</si>
  <si>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</si>
  <si>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</si>
  <si>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</si>
  <si>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</si>
  <si>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</si>
  <si>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</si>
  <si>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</si>
  <si>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</si>
  <si>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</si>
  <si>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</si>
  <si>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</si>
  <si>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</si>
  <si>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</si>
  <si>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</si>
  <si>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</si>
  <si>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</si>
  <si>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</si>
  <si>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</si>
  <si>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</si>
  <si>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</si>
  <si>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</si>
  <si>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</si>
  <si>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</si>
  <si>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</si>
  <si>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</si>
  <si>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</si>
  <si>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</si>
  <si>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</si>
  <si>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</si>
  <si>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</si>
  <si>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</si>
  <si>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</si>
  <si>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</si>
  <si>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</si>
  <si>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</si>
  <si>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</si>
  <si>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</si>
  <si>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</si>
  <si>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</si>
  <si>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</si>
  <si>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</si>
  <si>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</si>
  <si>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</si>
  <si>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</si>
  <si>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</si>
  <si>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</si>
  <si>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</si>
  <si>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</si>
  <si>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</si>
  <si>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</si>
  <si>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</si>
  <si>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</si>
  <si>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</si>
  <si>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</si>
  <si>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</si>
  <si>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</si>
  <si>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</si>
  <si>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</si>
  <si>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</si>
  <si>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</si>
  <si>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</si>
  <si>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</si>
  <si>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</si>
  <si>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</si>
  <si>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</si>
  <si>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</si>
  <si>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</si>
  <si>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</si>
  <si>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</si>
  <si>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</si>
  <si>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</si>
  <si>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</si>
  <si>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</si>
  <si>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</si>
  <si>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</si>
  <si>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</si>
  <si>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</si>
  <si>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</si>
  <si>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</si>
  <si>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</si>
  <si>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</si>
  <si>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</si>
  <si>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</si>
  <si>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</si>
  <si>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</si>
  <si>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</si>
  <si>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</si>
  <si>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</si>
  <si>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</si>
  <si>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</si>
  <si>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</si>
  <si>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</si>
  <si>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</si>
  <si>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</si>
  <si>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</si>
  <si>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</si>
  <si>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</si>
  <si>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</si>
  <si>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</si>
  <si>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</si>
  <si>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</si>
  <si>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</si>
  <si>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</si>
  <si>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</si>
  <si>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</si>
  <si>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</si>
  <si>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</si>
  <si>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</si>
  <si>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</si>
  <si>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</si>
  <si>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</si>
  <si>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</si>
  <si>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</si>
  <si>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</si>
  <si>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</si>
  <si>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</si>
  <si>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</si>
  <si>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</si>
  <si>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</si>
  <si>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</si>
  <si>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</si>
  <si>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</si>
  <si>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</si>
  <si>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</si>
  <si>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</si>
  <si>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</si>
  <si>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</si>
  <si>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</si>
  <si>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</si>
  <si>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</si>
  <si>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</si>
  <si>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</si>
  <si>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</si>
  <si>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</si>
  <si>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</si>
  <si>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</si>
  <si>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</si>
  <si>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</si>
  <si>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</si>
  <si>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</si>
  <si>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</si>
  <si>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</si>
  <si>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</si>
  <si>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</si>
  <si>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</si>
  <si>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</si>
  <si>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</si>
  <si>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</si>
  <si>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</si>
  <si>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</si>
  <si>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</si>
  <si>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</si>
  <si>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</si>
  <si>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</si>
  <si>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</si>
  <si>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</si>
  <si>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</si>
  <si>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</si>
  <si>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</si>
  <si>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</si>
  <si>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</si>
  <si>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</si>
  <si>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</si>
  <si>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</si>
  <si>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</si>
  <si>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</si>
  <si>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</si>
  <si>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</si>
  <si>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</si>
  <si>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</si>
  <si>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</si>
  <si>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</si>
  <si>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</si>
  <si>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</si>
  <si>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</si>
  <si>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</si>
  <si>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</si>
  <si>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</si>
  <si>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</si>
  <si>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</si>
  <si>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</si>
  <si>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</si>
  <si>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</si>
  <si>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</si>
  <si>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</si>
  <si>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</si>
  <si>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</si>
  <si>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</si>
  <si>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</si>
  <si>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</si>
  <si>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</si>
  <si>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</si>
  <si>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</si>
  <si>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</si>
  <si>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</si>
  <si>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</si>
  <si>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</si>
  <si>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</si>
  <si>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</si>
  <si>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</si>
  <si>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</si>
  <si>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</si>
  <si>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</si>
  <si>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</si>
  <si>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</si>
  <si>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</si>
  <si>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</si>
  <si>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</si>
  <si>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</si>
  <si>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</si>
  <si>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</si>
  <si>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</si>
  <si>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</si>
  <si>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</si>
  <si>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</si>
  <si>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</si>
  <si>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</si>
  <si>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</si>
  <si>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</si>
  <si>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</si>
  <si>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</si>
  <si>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</si>
  <si>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</si>
  <si>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</si>
  <si>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</si>
  <si>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</si>
  <si>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</si>
  <si>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</si>
  <si>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</si>
  <si>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</si>
  <si>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</si>
  <si>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</si>
  <si>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</si>
  <si>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</si>
  <si>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</si>
  <si>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</si>
  <si>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</si>
  <si>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</si>
  <si>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</si>
  <si>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</si>
  <si>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</si>
  <si>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</si>
  <si>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</si>
  <si>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</si>
  <si>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</si>
  <si>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</si>
  <si>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</si>
  <si>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</si>
  <si>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</si>
  <si>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</si>
  <si>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</si>
  <si>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</si>
  <si>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</si>
  <si>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</si>
  <si>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</si>
  <si>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</si>
  <si>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</si>
  <si>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</si>
  <si>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</si>
  <si>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</si>
  <si>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</si>
  <si>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</si>
  <si>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</si>
  <si>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</si>
  <si>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</si>
  <si>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</si>
  <si>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</si>
  <si>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</si>
  <si>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</si>
  <si>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</si>
  <si>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</si>
  <si>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</si>
  <si>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</si>
  <si>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</si>
  <si>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</si>
  <si>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</si>
  <si>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</si>
  <si>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</si>
  <si>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</si>
  <si>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</si>
  <si>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</si>
  <si>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</si>
  <si>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</si>
  <si>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</si>
  <si>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</si>
  <si>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</si>
  <si>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</si>
  <si>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</si>
  <si>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</si>
  <si>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</si>
  <si>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</si>
  <si>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</si>
  <si>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</si>
  <si>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</si>
  <si>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</si>
  <si>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</si>
  <si>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</si>
  <si>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</si>
  <si>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</si>
  <si>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</si>
  <si>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</si>
  <si>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</si>
  <si>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</si>
  <si>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</si>
  <si>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</si>
  <si>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</si>
  <si>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</si>
  <si>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</si>
  <si>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</si>
  <si>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</si>
  <si>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</si>
  <si>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</si>
  <si>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</si>
  <si>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</si>
  <si>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</si>
  <si>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</si>
  <si>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</si>
  <si>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</si>
  <si>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</si>
  <si>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</si>
  <si>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</si>
  <si>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</si>
  <si>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</si>
  <si>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</si>
  <si>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</si>
  <si>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</si>
  <si>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</si>
  <si>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</si>
  <si>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</si>
  <si>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</si>
  <si>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</si>
  <si>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</si>
  <si>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</si>
  <si>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</si>
  <si>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</si>
  <si>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</si>
  <si>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</si>
  <si>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</si>
  <si>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</si>
  <si>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</si>
  <si>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</si>
  <si>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</si>
  <si>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</si>
  <si>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</si>
  <si>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</si>
  <si>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</si>
  <si>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</si>
  <si>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</si>
  <si>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</si>
  <si>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</si>
  <si>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</si>
  <si>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</si>
  <si>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</si>
  <si>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</si>
  <si>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</si>
  <si>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</si>
  <si>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</si>
  <si>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</si>
  <si>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</si>
  <si>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</si>
  <si>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</si>
  <si>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</si>
  <si>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</si>
  <si>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</si>
  <si>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</si>
  <si>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</si>
  <si>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</si>
  <si>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</si>
  <si>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</si>
  <si>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</si>
  <si>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</si>
  <si>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</si>
  <si>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</si>
  <si>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</si>
  <si>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</si>
  <si>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</si>
  <si>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</si>
  <si>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</si>
  <si>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</si>
  <si>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</si>
  <si>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</si>
  <si>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</si>
  <si>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</si>
  <si>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</si>
  <si>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</si>
  <si>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</si>
  <si>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</si>
  <si>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</si>
  <si>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</si>
  <si>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</si>
  <si>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</si>
  <si>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</si>
  <si>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</si>
  <si>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</si>
  <si>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</si>
  <si>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</si>
  <si>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</si>
  <si>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</si>
  <si>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</si>
  <si>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</si>
  <si>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</si>
  <si>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</si>
  <si>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</si>
  <si>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</si>
  <si>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</si>
  <si>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</si>
  <si>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</si>
  <si>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</si>
  <si>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</si>
  <si>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</si>
  <si>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</si>
  <si>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</si>
  <si>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</si>
  <si>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</si>
  <si>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</si>
  <si>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</si>
  <si>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</si>
  <si>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</si>
  <si>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</si>
  <si>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</si>
  <si>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</si>
  <si>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</si>
  <si>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</si>
  <si>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</si>
  <si>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</si>
  <si>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</si>
  <si>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</si>
  <si>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</si>
  <si>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</si>
  <si>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</si>
  <si>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</si>
  <si>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</si>
  <si>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</si>
  <si>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</si>
  <si>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</si>
  <si>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</si>
  <si>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</si>
  <si>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</si>
  <si>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</si>
  <si>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</si>
  <si>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</si>
  <si>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</si>
  <si>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</si>
  <si>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</si>
  <si>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</si>
  <si>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</si>
  <si>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</si>
  <si>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</si>
  <si>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</si>
  <si>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</si>
  <si>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</si>
  <si>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</si>
  <si>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</si>
  <si>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</si>
  <si>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</si>
  <si>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</si>
  <si>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</si>
  <si>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</si>
  <si>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</si>
  <si>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</si>
  <si>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</si>
  <si>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</si>
  <si>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</si>
  <si>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</si>
  <si>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</si>
  <si>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</si>
  <si>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</si>
  <si>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</si>
  <si>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</si>
  <si>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</si>
  <si>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</si>
  <si>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</si>
  <si>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</si>
  <si>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</si>
  <si>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</si>
  <si>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</si>
  <si>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</si>
  <si>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</si>
  <si>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</si>
  <si>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</si>
  <si>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</si>
  <si>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</si>
  <si>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</si>
  <si>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</si>
  <si>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</si>
  <si>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</si>
  <si>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</si>
  <si>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</si>
  <si>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</si>
  <si>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</si>
  <si>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</si>
  <si>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</si>
  <si>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</si>
  <si>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</si>
  <si>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</si>
  <si>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</si>
  <si>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</si>
  <si>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</si>
  <si>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</si>
  <si>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</si>
  <si>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</si>
  <si>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</si>
  <si>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</si>
  <si>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</si>
  <si>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</si>
  <si>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</si>
  <si>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</si>
  <si>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</si>
  <si>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</si>
  <si>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</si>
  <si>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</si>
  <si>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</si>
  <si>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</si>
  <si>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</si>
  <si>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</si>
  <si>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</si>
  <si>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</si>
  <si>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</si>
  <si>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</si>
  <si>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</si>
  <si>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</si>
  <si>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</si>
  <si>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</si>
  <si>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</si>
  <si>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</si>
  <si>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</si>
  <si>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</si>
  <si>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</si>
  <si>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</si>
  <si>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</si>
  <si>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</si>
  <si>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</si>
  <si>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</si>
  <si>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</si>
  <si>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</si>
  <si>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</si>
  <si>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</si>
  <si>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</si>
  <si>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</si>
  <si>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</si>
  <si>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</si>
  <si>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</si>
  <si>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</si>
  <si>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</si>
  <si>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</si>
  <si>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</si>
  <si>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</si>
  <si>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</si>
  <si>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</si>
  <si>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</si>
  <si>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</si>
  <si>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</si>
  <si>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</si>
  <si>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</si>
  <si>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</si>
  <si>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</si>
  <si>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</si>
  <si>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</si>
  <si>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</si>
  <si>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</si>
  <si>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</si>
  <si>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</si>
  <si>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</si>
  <si>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</si>
  <si>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</si>
  <si>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</si>
  <si>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</si>
  <si>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</si>
  <si>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</si>
  <si>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</si>
  <si>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</si>
  <si>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</si>
  <si>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</si>
  <si>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</si>
  <si>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</si>
  <si>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</si>
  <si>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</si>
  <si>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</si>
  <si>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</si>
  <si>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</si>
  <si>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</si>
  <si>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</si>
  <si>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</si>
  <si>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</si>
  <si>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</si>
  <si>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</si>
  <si>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</si>
  <si>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</si>
  <si>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</si>
  <si>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</si>
  <si>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</si>
  <si>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</si>
  <si>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</si>
  <si>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</si>
  <si>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</si>
  <si>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</si>
  <si>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</si>
  <si>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</si>
  <si>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</si>
  <si>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</si>
  <si>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</si>
  <si>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</si>
  <si>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</si>
  <si>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</si>
  <si>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</si>
  <si>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</si>
  <si>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</si>
  <si>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</si>
  <si>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</si>
  <si>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</si>
  <si>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</si>
  <si>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</si>
  <si>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</si>
  <si>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</si>
  <si>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</si>
  <si>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</si>
  <si>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</si>
  <si>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</si>
  <si>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</si>
  <si>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</si>
  <si>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</si>
  <si>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</si>
  <si>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</si>
  <si>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</si>
  <si>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</si>
  <si>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</si>
  <si>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</si>
  <si>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</si>
  <si>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</si>
  <si>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</si>
  <si>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</si>
  <si>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</si>
  <si>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</si>
  <si>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</si>
  <si>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</si>
  <si>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</si>
  <si>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</si>
  <si>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</si>
  <si>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</si>
  <si>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</si>
  <si>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</si>
  <si>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</si>
  <si>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</si>
  <si>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</si>
  <si>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</si>
  <si>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</si>
  <si>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</si>
  <si>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</si>
  <si>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</si>
  <si>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</si>
  <si>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</si>
  <si>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</si>
  <si>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</si>
  <si>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</si>
  <si>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</si>
  <si>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</si>
  <si>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</si>
  <si>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</si>
  <si>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</si>
  <si>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</si>
  <si>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</si>
  <si>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</si>
  <si>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</si>
  <si>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</si>
  <si>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</si>
  <si>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</si>
  <si>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</si>
  <si>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</si>
  <si>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</si>
  <si>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</si>
  <si>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</si>
  <si>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</si>
  <si>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</si>
  <si>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</si>
  <si>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</si>
  <si>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</si>
  <si>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</si>
  <si>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</si>
  <si>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</si>
  <si>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</si>
  <si>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</si>
  <si>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</si>
  <si>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</si>
  <si>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</si>
  <si>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</si>
  <si>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</si>
  <si>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</si>
  <si>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</si>
  <si>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</si>
  <si>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</si>
  <si>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</si>
  <si>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</si>
  <si>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</si>
  <si>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</si>
  <si>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</si>
  <si>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</si>
  <si>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</si>
  <si>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</si>
  <si>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</si>
  <si>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</si>
  <si>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</si>
  <si>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</si>
  <si>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</si>
  <si>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</si>
  <si>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</si>
  <si>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</si>
  <si>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</si>
  <si>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</si>
  <si>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</si>
  <si>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</si>
  <si>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</si>
  <si>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</si>
  <si>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</si>
  <si>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</si>
  <si>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</si>
  <si>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</si>
  <si>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</si>
  <si>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</si>
  <si>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</si>
  <si>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</si>
  <si>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</si>
  <si>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</si>
  <si>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</si>
  <si>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</si>
  <si>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</si>
  <si>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</si>
  <si>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</si>
  <si>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</si>
  <si>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</si>
  <si>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</si>
  <si>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</si>
  <si>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</si>
  <si>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</si>
  <si>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</si>
  <si>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</si>
  <si>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</si>
  <si>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</si>
  <si>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</si>
  <si>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</si>
  <si>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</si>
  <si>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</si>
  <si>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</si>
  <si>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</si>
  <si>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</si>
  <si>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</si>
  <si>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</si>
  <si>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</si>
  <si>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</si>
  <si>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</si>
  <si>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</si>
  <si>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</si>
  <si>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</si>
  <si>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</si>
  <si>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</si>
  <si>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</si>
  <si>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</si>
  <si>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</si>
  <si>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</si>
  <si>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</si>
  <si>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</si>
  <si>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</si>
  <si>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</si>
  <si>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</si>
  <si>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</si>
  <si>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</si>
  <si>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</si>
  <si>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</si>
  <si>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</si>
  <si>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</si>
  <si>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</si>
  <si>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</si>
  <si>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</si>
  <si>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</si>
  <si>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</si>
  <si>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</si>
  <si>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</si>
  <si>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</si>
  <si>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</si>
  <si>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</si>
  <si>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</si>
  <si>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</si>
  <si>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</si>
  <si>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</si>
  <si>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</si>
  <si>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</si>
  <si>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</si>
  <si>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</si>
  <si>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</si>
  <si>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</si>
  <si>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</si>
  <si>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</si>
  <si>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</si>
  <si>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</si>
  <si>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</si>
  <si>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</si>
  <si>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</si>
  <si>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</si>
  <si>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</si>
  <si>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</si>
  <si>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</si>
  <si>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</si>
  <si>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</si>
  <si>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</si>
  <si>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</si>
  <si>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</si>
  <si>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</si>
  <si>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</si>
  <si>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</si>
  <si>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</si>
  <si>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</si>
  <si>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</si>
  <si>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</si>
  <si>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</si>
  <si>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</si>
  <si>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</si>
  <si>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</si>
  <si>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</si>
  <si>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</si>
  <si>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</si>
  <si>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</si>
  <si>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</si>
  <si>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</si>
  <si>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</si>
  <si>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</si>
  <si>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</si>
  <si>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</si>
  <si>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</si>
  <si>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</si>
  <si>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</si>
  <si>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</si>
  <si>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</si>
  <si>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</si>
  <si>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</si>
  <si>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</si>
  <si>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</si>
  <si>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</si>
  <si>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</si>
  <si>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</si>
  <si>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</si>
  <si>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</si>
  <si>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</si>
  <si>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</si>
  <si>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</si>
  <si>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</si>
  <si>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</si>
  <si>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</si>
  <si>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</si>
  <si>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</si>
  <si>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</si>
  <si>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</si>
  <si>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</si>
  <si>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</si>
  <si>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</si>
  <si>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</si>
  <si>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</si>
  <si>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</si>
  <si>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</si>
  <si>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</si>
  <si>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</si>
  <si>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</si>
  <si>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</si>
  <si>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</si>
  <si>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</si>
  <si>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</si>
  <si>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</si>
  <si>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</si>
  <si>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</si>
  <si>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</si>
  <si>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</si>
  <si>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</si>
  <si>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</si>
  <si>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</si>
  <si>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</si>
  <si>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</si>
  <si>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</si>
  <si>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</si>
  <si>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</si>
  <si>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</si>
  <si>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</si>
  <si>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</si>
  <si>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</si>
  <si>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</si>
  <si>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</si>
  <si>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</si>
  <si>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</si>
  <si>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</si>
  <si>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</si>
  <si>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</si>
  <si>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</si>
  <si>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</si>
  <si>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</si>
  <si>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</si>
  <si>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</si>
  <si>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</si>
  <si>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</si>
  <si>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</si>
  <si>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</si>
  <si>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</si>
  <si>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</si>
  <si>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</si>
  <si>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</si>
  <si>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</si>
  <si>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</si>
  <si>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</si>
  <si>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</si>
  <si>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</si>
  <si>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</si>
  <si>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</si>
  <si>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</si>
  <si>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</si>
  <si>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</si>
  <si>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</si>
  <si>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</si>
  <si>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</si>
  <si>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</si>
  <si>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</si>
  <si>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</si>
  <si>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</si>
  <si>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</si>
  <si>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</si>
  <si>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</si>
  <si>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</si>
  <si>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</si>
  <si>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</si>
  <si>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</si>
  <si>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</si>
  <si>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</si>
  <si>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</si>
  <si>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</si>
  <si>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</si>
  <si>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</si>
  <si>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</si>
  <si>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</si>
  <si>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</si>
  <si>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</si>
  <si>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</si>
  <si>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</si>
  <si>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</si>
  <si>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</si>
  <si>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</si>
  <si>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</si>
  <si>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</si>
  <si>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</si>
  <si>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</si>
  <si>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</si>
  <si>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</si>
  <si>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</si>
  <si>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</si>
  <si>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</si>
  <si>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</si>
  <si>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</si>
  <si>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</si>
  <si>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</si>
  <si>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</si>
  <si>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</si>
  <si>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</si>
  <si>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</si>
  <si>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</si>
  <si>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</si>
  <si>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</si>
  <si>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</si>
  <si>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</si>
  <si>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</si>
  <si>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</si>
  <si>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</si>
  <si>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</si>
  <si>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</si>
  <si>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</si>
  <si>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</si>
  <si>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</si>
  <si>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</si>
  <si>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</si>
  <si>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</si>
  <si>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</si>
  <si>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</si>
  <si>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</si>
  <si>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</si>
  <si>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</si>
  <si>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</si>
  <si>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</si>
  <si>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</si>
  <si>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</si>
  <si>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</si>
  <si>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</si>
  <si>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</si>
  <si>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</si>
  <si>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</si>
  <si>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</si>
  <si>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</si>
  <si>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</si>
  <si>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</si>
  <si>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</si>
  <si>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</si>
  <si>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</si>
  <si>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</si>
  <si>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</si>
  <si>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</si>
  <si>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</si>
  <si>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</si>
  <si>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</si>
  <si>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</si>
  <si>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</si>
  <si>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</si>
  <si>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</si>
  <si>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</si>
  <si>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</si>
  <si>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</si>
  <si>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</si>
  <si>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</si>
  <si>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</si>
  <si>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</si>
  <si>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</si>
  <si>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</si>
  <si>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</si>
  <si>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</si>
  <si>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</si>
  <si>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</si>
  <si>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</si>
  <si>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</si>
  <si>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</si>
  <si>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</si>
  <si>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</si>
  <si>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</si>
  <si>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</si>
  <si>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</si>
  <si>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</si>
  <si>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</si>
  <si>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</si>
  <si>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</si>
  <si>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</si>
  <si>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</si>
  <si>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</si>
  <si>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</si>
  <si>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</si>
  <si>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</si>
  <si>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</si>
  <si>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</si>
  <si>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</si>
  <si>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</si>
  <si>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</si>
  <si>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</si>
  <si>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</si>
  <si>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</si>
  <si>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</si>
  <si>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</si>
  <si>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</si>
  <si>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</si>
  <si>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</si>
  <si>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</si>
  <si>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</si>
  <si>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</si>
  <si>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</si>
  <si>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</si>
  <si>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</si>
  <si>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</si>
  <si>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</si>
  <si>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</si>
  <si>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</si>
  <si>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</si>
  <si>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</si>
  <si>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</si>
  <si>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</si>
  <si>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</si>
  <si>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</si>
  <si>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</si>
  <si>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</si>
  <si>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</si>
  <si>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</si>
  <si>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</si>
  <si>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</si>
  <si>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</si>
  <si>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</si>
  <si>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</si>
  <si>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</si>
  <si>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</si>
  <si>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</si>
  <si>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</si>
  <si>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</si>
  <si>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</si>
  <si>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</si>
  <si>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</si>
  <si>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</si>
  <si>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</si>
  <si>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</si>
  <si>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</si>
  <si>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</si>
  <si>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</si>
  <si>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</si>
  <si>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</si>
  <si>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</si>
  <si>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</si>
  <si>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</si>
  <si>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</si>
  <si>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</si>
  <si>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</si>
  <si>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</si>
  <si>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</si>
  <si>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</si>
  <si>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</si>
  <si>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</si>
  <si>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</si>
  <si>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</si>
  <si>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</si>
  <si>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</si>
  <si>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</si>
  <si>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</si>
  <si>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</si>
  <si>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</si>
  <si>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</si>
  <si>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</si>
  <si>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</si>
  <si>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</si>
  <si>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</si>
  <si>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</si>
  <si>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</si>
  <si>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</si>
  <si>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</si>
  <si>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</si>
  <si>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</si>
  <si>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</si>
  <si>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</si>
  <si>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</si>
  <si>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</si>
  <si>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</si>
  <si>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</si>
  <si>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</si>
  <si>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</si>
  <si>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</si>
  <si>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</si>
  <si>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</si>
  <si>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</si>
  <si>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</si>
  <si>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</si>
  <si>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</si>
  <si>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</si>
  <si>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</si>
  <si>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</si>
  <si>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</si>
  <si>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</si>
  <si>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</si>
  <si>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</si>
  <si>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</si>
  <si>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</si>
  <si>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</si>
  <si>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</si>
  <si>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</si>
  <si>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</si>
  <si>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</si>
  <si>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</si>
  <si>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</si>
  <si>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</si>
  <si>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</si>
  <si>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</si>
  <si>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</si>
  <si>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</si>
  <si>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</si>
  <si>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</si>
  <si>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</si>
  <si>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</si>
  <si>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</si>
  <si>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</si>
  <si>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</si>
  <si>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</si>
  <si>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</si>
  <si>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</si>
  <si>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</si>
  <si>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</si>
  <si>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</si>
  <si>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</si>
  <si>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</si>
  <si>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</si>
  <si>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</si>
  <si>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</si>
  <si>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</si>
  <si>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</si>
  <si>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</si>
  <si>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</si>
  <si>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</si>
  <si>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</si>
  <si>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</si>
  <si>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</si>
  <si>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</si>
  <si>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</si>
  <si>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</si>
  <si>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</si>
  <si>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</si>
  <si>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</si>
  <si>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</si>
  <si>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</si>
  <si>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</si>
  <si>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</si>
  <si>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</si>
  <si>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</si>
  <si>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</si>
  <si>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</si>
  <si>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</si>
  <si>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</si>
  <si>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</si>
  <si>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</si>
  <si>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</si>
  <si>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</si>
  <si>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</si>
  <si>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</si>
  <si>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</si>
  <si>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</si>
  <si>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</si>
  <si>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</si>
  <si>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</si>
  <si>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</si>
  <si>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</si>
  <si>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</si>
  <si>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</si>
  <si>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</si>
  <si>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</si>
  <si>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</si>
  <si>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</si>
  <si>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</si>
  <si>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</si>
  <si>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</si>
  <si>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</si>
  <si>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</si>
  <si>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</si>
  <si>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</si>
  <si>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</si>
  <si>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</si>
  <si>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</si>
  <si>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</si>
  <si>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</si>
  <si>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</si>
  <si>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</si>
  <si>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</si>
  <si>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</si>
  <si>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</si>
  <si>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</si>
  <si>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</si>
  <si>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</si>
  <si>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</si>
  <si>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</si>
  <si>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</si>
  <si>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</si>
  <si>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</si>
  <si>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</si>
  <si>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</si>
  <si>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</si>
  <si>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</si>
  <si>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</si>
  <si>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</si>
  <si>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</si>
  <si>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</si>
  <si>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</si>
  <si>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</si>
  <si>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</si>
  <si>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</si>
  <si>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</si>
  <si>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</si>
  <si>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</si>
  <si>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</si>
  <si>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</si>
  <si>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</si>
  <si>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</si>
  <si>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</si>
  <si>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</si>
  <si>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</si>
  <si>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</si>
  <si>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</si>
  <si>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</si>
  <si>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</si>
  <si>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</si>
  <si>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</si>
  <si>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</si>
  <si>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</si>
  <si>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</si>
  <si>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</si>
  <si>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</si>
  <si>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</si>
  <si>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</si>
  <si>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</si>
  <si>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</si>
  <si>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</si>
  <si>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</si>
  <si>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</si>
  <si>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</si>
  <si>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</si>
  <si>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</si>
  <si>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</si>
  <si>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</si>
  <si>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</si>
  <si>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</si>
  <si>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</si>
  <si>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</si>
  <si>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</si>
  <si>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</si>
  <si>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</si>
  <si>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</si>
  <si>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</si>
  <si>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</si>
  <si>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</si>
  <si>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</si>
  <si>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</si>
  <si>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</si>
  <si>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</si>
  <si>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</si>
  <si>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</si>
  <si>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</si>
  <si>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</si>
  <si>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</si>
  <si>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</si>
  <si>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</si>
  <si>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</si>
  <si>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</si>
  <si>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</si>
  <si>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</si>
  <si>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</si>
  <si>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</si>
  <si>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</si>
  <si>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</si>
  <si>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</si>
  <si>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</si>
  <si>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</si>
  <si>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</si>
  <si>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</si>
  <si>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</si>
  <si>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</si>
  <si>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</si>
  <si>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</si>
  <si>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</si>
  <si>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</si>
  <si>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</si>
  <si>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</si>
  <si>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</si>
  <si>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</si>
  <si>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</si>
  <si>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</si>
  <si>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</si>
  <si>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</si>
  <si>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</si>
  <si>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</si>
  <si>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</si>
  <si>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</si>
  <si>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</si>
  <si>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</si>
  <si>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</si>
  <si>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</si>
  <si>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</si>
  <si>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</si>
  <si>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</si>
  <si>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</si>
  <si>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</si>
  <si>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</si>
  <si>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</si>
  <si>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</si>
  <si>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</si>
  <si>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</si>
  <si>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</si>
  <si>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</si>
  <si>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</si>
  <si>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</si>
  <si>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</si>
  <si>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</si>
  <si>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</si>
  <si>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</si>
  <si>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</si>
  <si>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</si>
  <si>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</si>
  <si>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</si>
  <si>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</si>
  <si>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</si>
  <si>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</si>
  <si>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</si>
  <si>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</si>
  <si>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</si>
  <si>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</si>
  <si>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</si>
  <si>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</si>
  <si>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</si>
  <si>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</si>
  <si>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</si>
  <si>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</si>
  <si>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</si>
  <si>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</si>
  <si>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</si>
  <si>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</si>
  <si>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</si>
  <si>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</si>
  <si>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</si>
  <si>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</si>
  <si>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</si>
  <si>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</si>
  <si>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</si>
  <si>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</si>
  <si>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</si>
  <si>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</si>
  <si>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</si>
  <si>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</si>
  <si>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</si>
  <si>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</si>
  <si>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</si>
  <si>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</si>
  <si>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</si>
  <si>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</si>
  <si>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</si>
  <si>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</si>
  <si>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</si>
  <si>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</si>
  <si>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</si>
  <si>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</si>
  <si>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</si>
  <si>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</si>
  <si>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</si>
  <si>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</si>
  <si>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</si>
  <si>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</si>
  <si>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</si>
  <si>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</si>
  <si>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</si>
  <si>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</si>
  <si>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</si>
  <si>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</si>
  <si>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</si>
  <si>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</si>
  <si>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</si>
  <si>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</si>
  <si>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</si>
  <si>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</si>
  <si>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</si>
  <si>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</si>
  <si>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</si>
  <si>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</si>
  <si>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</si>
  <si>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</si>
  <si>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</si>
  <si>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</si>
  <si>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</si>
  <si>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</si>
  <si>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</si>
  <si>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</si>
  <si>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</si>
  <si>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</si>
  <si>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</si>
  <si>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</si>
  <si>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</si>
  <si>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</si>
  <si>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</si>
  <si>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</si>
  <si>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</si>
  <si>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</si>
  <si>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</si>
  <si>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</si>
  <si>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</si>
  <si>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</si>
  <si>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</si>
  <si>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</si>
  <si>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</si>
  <si>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</si>
  <si>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</si>
  <si>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</si>
  <si>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</si>
  <si>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</si>
  <si>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</si>
  <si>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</si>
  <si>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</si>
  <si>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</si>
  <si>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</si>
  <si>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</si>
  <si>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</si>
  <si>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</si>
  <si>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</si>
  <si>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</si>
  <si>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</si>
  <si>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</si>
  <si>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</si>
  <si>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</si>
  <si>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</si>
  <si>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</si>
  <si>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</si>
  <si>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</si>
  <si>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</si>
  <si>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</si>
  <si>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</si>
  <si>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</si>
  <si>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</si>
  <si>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</si>
  <si>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</si>
  <si>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</si>
  <si>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</si>
  <si>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</si>
  <si>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</si>
  <si>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</si>
  <si>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</si>
  <si>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</si>
  <si>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</si>
  <si>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</si>
  <si>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</si>
  <si>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</si>
  <si>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</si>
  <si>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</si>
  <si>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</si>
  <si>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</si>
  <si>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</si>
  <si>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</si>
  <si>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</si>
  <si>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</si>
  <si>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</si>
  <si>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</si>
  <si>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</si>
  <si>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</si>
  <si>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</si>
  <si>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</si>
  <si>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</si>
  <si>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</si>
  <si>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</si>
  <si>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</si>
  <si>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</si>
  <si>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</si>
  <si>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</si>
  <si>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</si>
  <si>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</si>
  <si>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</si>
  <si>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</si>
  <si>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</si>
  <si>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</si>
  <si>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</si>
  <si>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</si>
  <si>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</si>
  <si>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</si>
  <si>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</si>
  <si>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</si>
  <si>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</si>
  <si>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</si>
  <si>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</si>
  <si>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</si>
  <si>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</si>
  <si>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</si>
  <si>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</si>
  <si>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</si>
  <si>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</si>
  <si>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</si>
  <si>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</si>
  <si>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</si>
  <si>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</si>
  <si>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</si>
  <si>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</si>
  <si>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</si>
  <si>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</si>
  <si>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</si>
  <si>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</si>
  <si>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</si>
  <si>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</si>
  <si>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</si>
  <si>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</si>
  <si>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</si>
  <si>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</si>
  <si>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</si>
  <si>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</si>
  <si>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</si>
  <si>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</si>
  <si>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</si>
  <si>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</si>
  <si>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</si>
  <si>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</si>
  <si>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</si>
  <si>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</si>
  <si>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</si>
  <si>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</si>
  <si>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</si>
  <si>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</si>
  <si>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</si>
  <si>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</si>
  <si>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</si>
  <si>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</si>
  <si>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</si>
  <si>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</si>
  <si>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</si>
  <si>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</si>
  <si>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</si>
  <si>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</si>
  <si>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</si>
  <si>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</si>
  <si>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</si>
  <si>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</si>
  <si>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</si>
  <si>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</si>
  <si>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</si>
  <si>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</si>
  <si>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</si>
  <si>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</si>
  <si>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</si>
  <si>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</si>
  <si>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</si>
  <si>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</si>
  <si>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</si>
  <si>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</si>
  <si>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</si>
  <si>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</si>
  <si>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</si>
  <si>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</si>
  <si>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</si>
  <si>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</si>
  <si>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</si>
  <si>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</si>
  <si>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</si>
  <si>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</si>
  <si>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</si>
  <si>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</si>
  <si>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</si>
  <si>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</si>
  <si>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</si>
  <si>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</si>
  <si>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</si>
  <si>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</si>
  <si>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</si>
  <si>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</si>
  <si>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</si>
  <si>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</si>
  <si>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</si>
  <si>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</si>
  <si>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</si>
  <si>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</si>
  <si>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</si>
  <si>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</si>
  <si>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</si>
  <si>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</si>
  <si>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</si>
  <si>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</si>
  <si>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</si>
  <si>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</si>
  <si>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</si>
  <si>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</si>
  <si>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</si>
  <si>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</si>
  <si>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</si>
  <si>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</si>
  <si>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</si>
  <si>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</si>
  <si>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</si>
  <si>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</si>
  <si>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</si>
  <si>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</si>
  <si>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</si>
  <si>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</si>
  <si>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</si>
  <si>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</si>
  <si>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</si>
  <si>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</si>
  <si>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</si>
  <si>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</si>
  <si>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</si>
  <si>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</si>
  <si>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</si>
  <si>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</si>
  <si>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</si>
  <si>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</si>
  <si>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</si>
  <si>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</si>
  <si>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</si>
  <si>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</si>
  <si>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</si>
  <si>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</si>
  <si>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</si>
  <si>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</si>
  <si>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</si>
  <si>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</si>
  <si>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</si>
  <si>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</si>
  <si>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</si>
  <si>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</si>
  <si>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</si>
  <si>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</si>
  <si>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</si>
  <si>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</si>
  <si>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</si>
  <si>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</si>
  <si>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</si>
  <si>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</si>
  <si>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</si>
  <si>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</si>
  <si>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</si>
  <si>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</si>
  <si>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</si>
  <si>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</si>
  <si>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</si>
  <si>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</si>
  <si>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</si>
  <si>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</si>
  <si>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</si>
  <si>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</si>
  <si>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</si>
  <si>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</si>
  <si>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</si>
  <si>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</si>
  <si>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</si>
  <si>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</si>
  <si>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</si>
  <si>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</si>
  <si>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</si>
  <si>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</si>
  <si>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</si>
  <si>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</si>
  <si>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</si>
  <si>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</si>
  <si>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</si>
  <si>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</si>
  <si>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</si>
  <si>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</si>
  <si>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</si>
  <si>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</si>
  <si>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</si>
  <si>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</si>
  <si>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</si>
  <si>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</si>
  <si>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</si>
  <si>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</si>
  <si>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</si>
  <si>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</si>
  <si>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</si>
  <si>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</si>
  <si>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</si>
  <si>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</si>
  <si>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</si>
  <si>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</si>
  <si>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</si>
  <si>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</si>
  <si>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</si>
  <si>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</si>
  <si>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</si>
  <si>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</si>
  <si>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</si>
  <si>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</si>
  <si>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</si>
  <si>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</si>
  <si>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</si>
  <si>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</si>
  <si>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</si>
  <si>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</si>
  <si>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</si>
  <si>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</si>
  <si>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</si>
  <si>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</si>
  <si>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</si>
  <si>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</si>
  <si>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</si>
  <si>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</si>
  <si>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</si>
  <si>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</si>
  <si>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</si>
  <si>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</si>
  <si>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</si>
  <si>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</si>
  <si>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</si>
  <si>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</si>
  <si>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</si>
  <si>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</si>
  <si>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</si>
  <si>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</si>
  <si>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</si>
  <si>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</si>
  <si>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</si>
  <si>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</si>
  <si>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</si>
  <si>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</si>
  <si>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</si>
  <si>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</si>
  <si>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</si>
  <si>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</si>
  <si>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</si>
  <si>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</si>
  <si>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</si>
  <si>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</si>
  <si>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</si>
  <si>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</si>
  <si>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</si>
  <si>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</si>
  <si>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</si>
  <si>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</si>
  <si>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</si>
  <si>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</si>
  <si>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</si>
  <si>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</si>
  <si>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</si>
  <si>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</si>
  <si>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</si>
  <si>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</si>
  <si>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</si>
  <si>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</si>
  <si>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</si>
  <si>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</si>
  <si>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</si>
  <si>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</si>
  <si>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</si>
  <si>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</si>
  <si>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</si>
  <si>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</si>
  <si>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</si>
  <si>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</si>
  <si>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</si>
  <si>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</si>
  <si>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</si>
  <si>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</si>
  <si>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</si>
  <si>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</si>
  <si>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</si>
  <si>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</si>
  <si>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</si>
  <si>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</si>
  <si>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</si>
  <si>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</si>
  <si>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</si>
  <si>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</si>
  <si>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</si>
  <si>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</si>
  <si>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</si>
  <si>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</si>
  <si>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</si>
  <si>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</si>
  <si>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</si>
  <si>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</si>
  <si>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</si>
  <si>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</si>
  <si>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</si>
  <si>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</si>
  <si>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</si>
  <si>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</si>
  <si>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</si>
  <si>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</si>
  <si>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</si>
  <si>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</si>
  <si>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</si>
  <si>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</si>
  <si>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</si>
  <si>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</si>
  <si>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</si>
  <si>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</si>
  <si>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</si>
  <si>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</si>
  <si>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</si>
  <si>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</si>
  <si>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</si>
  <si>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</si>
  <si>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</si>
  <si>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</si>
  <si>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</si>
  <si>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</si>
  <si>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</si>
  <si>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</si>
  <si>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</si>
  <si>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</si>
  <si>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</si>
  <si>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</si>
  <si>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</si>
  <si>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</si>
  <si>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</si>
  <si>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</si>
  <si>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</si>
  <si>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</si>
  <si>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</si>
  <si>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</si>
  <si>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</si>
  <si>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</si>
  <si>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</si>
  <si>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</si>
  <si>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</si>
  <si>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</si>
  <si>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</si>
  <si>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</si>
  <si>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</si>
  <si>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</si>
  <si>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</si>
  <si>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</si>
  <si>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</si>
  <si>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</si>
  <si>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</si>
  <si>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</si>
  <si>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</si>
  <si>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</si>
  <si>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</si>
  <si>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</si>
  <si>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</si>
  <si>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</si>
  <si>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</si>
  <si>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</si>
  <si>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</si>
  <si>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</si>
  <si>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</si>
  <si>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</si>
  <si>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</si>
  <si>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</si>
  <si>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</si>
  <si>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</si>
  <si>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</si>
  <si>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</si>
  <si>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</si>
  <si>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</si>
  <si>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</si>
  <si>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</si>
  <si>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</si>
  <si>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</si>
  <si>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</si>
  <si>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</si>
  <si>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</si>
  <si>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</si>
  <si>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</si>
  <si>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</si>
  <si>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</si>
  <si>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</si>
  <si>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</si>
  <si>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</si>
  <si>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</si>
  <si>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</si>
  <si>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</si>
  <si>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</si>
  <si>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</si>
  <si>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</si>
  <si>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</si>
  <si>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</si>
  <si>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</si>
  <si>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</si>
  <si>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</si>
  <si>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</si>
  <si>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</si>
  <si>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</si>
  <si>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</si>
  <si>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</si>
  <si>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</si>
  <si>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</si>
  <si>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</si>
  <si>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</si>
  <si>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</si>
  <si>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</si>
  <si>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</si>
  <si>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</si>
  <si>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</si>
  <si>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</si>
  <si>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</si>
  <si>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</si>
  <si>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</si>
  <si>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</si>
  <si>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</si>
  <si>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</si>
  <si>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</si>
  <si>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</si>
  <si>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</si>
  <si>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</si>
  <si>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</si>
  <si>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</si>
  <si>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</si>
  <si>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</si>
  <si>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</si>
  <si>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</si>
  <si>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</si>
  <si>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</si>
  <si>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</si>
  <si>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</si>
  <si>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</si>
  <si>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</si>
  <si>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</si>
  <si>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</si>
  <si>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</si>
  <si>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</si>
  <si>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</si>
  <si>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</si>
  <si>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</si>
  <si>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</si>
  <si>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</si>
  <si>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</si>
  <si>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</si>
  <si>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</si>
  <si>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</si>
  <si>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</si>
  <si>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</si>
  <si>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</si>
  <si>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</si>
  <si>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</si>
  <si>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</si>
  <si>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</si>
  <si>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</si>
  <si>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</si>
  <si>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</si>
  <si>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</si>
  <si>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</si>
  <si>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</si>
  <si>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</si>
  <si>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</si>
  <si>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</si>
  <si>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</si>
  <si>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</si>
  <si>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</si>
  <si>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</si>
  <si>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</si>
  <si>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</si>
  <si>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</si>
  <si>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</si>
  <si>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</si>
  <si>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</si>
  <si>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</si>
  <si>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</si>
  <si>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</si>
  <si>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</si>
  <si>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</si>
  <si>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</si>
  <si>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</si>
  <si>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</si>
  <si>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</si>
  <si>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</si>
  <si>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</si>
  <si>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</si>
  <si>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</si>
  <si>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</si>
  <si>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</si>
  <si>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</si>
  <si>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</si>
  <si>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</si>
  <si>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</si>
  <si>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</si>
  <si>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</si>
  <si>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</si>
  <si>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</si>
  <si>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</si>
  <si>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</si>
  <si>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</si>
  <si>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</si>
  <si>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</si>
  <si>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</si>
  <si>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</si>
  <si>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</si>
  <si>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</si>
  <si>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</si>
  <si>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</si>
  <si>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</si>
  <si>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</si>
  <si>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</si>
  <si>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</si>
  <si>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</si>
  <si>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</si>
  <si>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</si>
  <si>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</si>
  <si>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</si>
  <si>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</si>
  <si>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</si>
  <si>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</si>
  <si>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</si>
  <si>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</si>
  <si>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</si>
  <si>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</si>
  <si>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</si>
  <si>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</si>
  <si>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</si>
  <si>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</si>
  <si>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</si>
  <si>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</si>
  <si>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</si>
  <si>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</si>
  <si>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</si>
  <si>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</si>
  <si>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</si>
  <si>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</si>
  <si>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</si>
  <si>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</si>
  <si>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</si>
  <si>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</si>
  <si>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</si>
  <si>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</si>
  <si>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</si>
  <si>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</si>
  <si>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</si>
  <si>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</si>
  <si>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</si>
  <si>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</si>
  <si>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</si>
  <si>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</si>
  <si>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</si>
  <si>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</si>
  <si>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</si>
  <si>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</si>
  <si>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</si>
  <si>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</si>
  <si>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</si>
  <si>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</si>
  <si>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</si>
  <si>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</si>
  <si>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</si>
  <si>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</si>
  <si>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</si>
  <si>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</si>
  <si>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</si>
  <si>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</si>
  <si>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</si>
  <si>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</si>
  <si>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</si>
  <si>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</si>
  <si>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</si>
  <si>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</si>
  <si>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</si>
  <si>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</si>
  <si>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</si>
  <si>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</si>
  <si>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</si>
  <si>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</si>
  <si>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</si>
  <si>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</si>
  <si>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</si>
  <si>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</si>
  <si>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</si>
  <si>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</si>
  <si>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</si>
  <si>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</si>
  <si>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</si>
  <si>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</si>
  <si>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</si>
  <si>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</si>
  <si>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</si>
  <si>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</si>
  <si>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</si>
  <si>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</si>
  <si>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</si>
  <si>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</si>
  <si>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</si>
  <si>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</si>
  <si>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</si>
  <si>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</si>
  <si>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</si>
  <si>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</si>
  <si>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</si>
  <si>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</si>
  <si>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</si>
  <si>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</si>
  <si>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</si>
  <si>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</si>
  <si>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</si>
  <si>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</si>
  <si>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</si>
  <si>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</si>
  <si>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</si>
  <si>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</si>
  <si>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</si>
  <si>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</si>
  <si>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</si>
  <si>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</si>
  <si>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</si>
  <si>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</si>
  <si>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</si>
  <si>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</si>
  <si>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</si>
  <si>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</si>
  <si>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</si>
  <si>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</si>
  <si>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</si>
  <si>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</si>
  <si>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</si>
  <si>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</si>
  <si>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</si>
  <si>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</si>
  <si>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</si>
  <si>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</si>
  <si>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</si>
  <si>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</si>
  <si>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</si>
  <si>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</si>
  <si>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</si>
  <si>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</si>
  <si>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</si>
  <si>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</si>
  <si>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</si>
  <si>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</si>
  <si>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</si>
  <si>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</si>
  <si>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</si>
  <si>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</si>
  <si>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</si>
  <si>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</si>
  <si>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</si>
  <si>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</si>
  <si>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</si>
  <si>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</si>
  <si>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</si>
  <si>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</si>
  <si>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</si>
  <si>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</si>
  <si>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</si>
  <si>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</si>
  <si>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</si>
  <si>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</si>
  <si>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</si>
  <si>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</si>
  <si>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</si>
  <si>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</si>
  <si>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</si>
  <si>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</si>
  <si>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</si>
  <si>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</si>
  <si>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</si>
  <si>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</si>
  <si>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</si>
  <si>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</si>
  <si>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</si>
  <si>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</si>
  <si>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</si>
  <si>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</si>
  <si>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</si>
  <si>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</si>
  <si>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</si>
  <si>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</si>
  <si>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</si>
  <si>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</si>
  <si>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</si>
  <si>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</si>
  <si>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</si>
  <si>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</si>
  <si>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</si>
  <si>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</si>
  <si>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</si>
  <si>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</si>
  <si>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</si>
  <si>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</si>
  <si>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</si>
  <si>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</si>
  <si>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</si>
  <si>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</si>
  <si>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</si>
  <si>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</si>
  <si>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</si>
  <si>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</si>
  <si>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</si>
  <si>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</si>
  <si>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</si>
  <si>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</si>
  <si>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</si>
  <si>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</si>
  <si>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</si>
  <si>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</si>
  <si>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</si>
  <si>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</si>
  <si>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</si>
  <si>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</si>
  <si>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</si>
  <si>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</si>
  <si>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</si>
  <si>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</si>
  <si>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</si>
  <si>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</si>
  <si>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</si>
  <si>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</si>
  <si>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</si>
  <si>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</si>
  <si>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</si>
  <si>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</si>
  <si>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</si>
  <si>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</si>
  <si>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</si>
  <si>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</si>
  <si>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</si>
  <si>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</si>
  <si>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</si>
  <si>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</si>
  <si>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</si>
  <si>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</si>
  <si>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</si>
  <si>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</si>
  <si>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</si>
  <si>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</si>
  <si>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</si>
  <si>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</si>
  <si>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</si>
  <si>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</si>
  <si>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</si>
  <si>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</si>
  <si>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</si>
  <si>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</si>
  <si>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</si>
  <si>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</si>
  <si>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</si>
  <si>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</si>
  <si>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</si>
  <si>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</si>
  <si>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</si>
  <si>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</si>
  <si>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</si>
  <si>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</si>
  <si>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</si>
  <si>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</si>
  <si>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</si>
  <si>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</si>
  <si>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</si>
  <si>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</si>
  <si>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</si>
  <si>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</si>
  <si>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</si>
  <si>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</si>
  <si>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</si>
  <si>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</si>
  <si>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</si>
  <si>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</si>
  <si>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</si>
  <si>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</si>
  <si>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</si>
  <si>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</si>
  <si>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</si>
  <si>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</si>
  <si>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</si>
  <si>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</si>
  <si>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</si>
  <si>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</si>
  <si>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</si>
  <si>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</si>
  <si>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</si>
  <si>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</si>
  <si>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</si>
  <si>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</si>
  <si>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</si>
  <si>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</si>
  <si>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</si>
  <si>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</si>
  <si>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</si>
  <si>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</si>
  <si>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</si>
  <si>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</si>
  <si>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</si>
  <si>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</si>
  <si>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</si>
  <si>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</si>
  <si>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</si>
  <si>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</si>
  <si>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</si>
  <si>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</si>
  <si>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</si>
  <si>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</si>
  <si>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</si>
  <si>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</si>
  <si>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</si>
  <si>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</si>
  <si>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</si>
  <si>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</si>
  <si>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</si>
  <si>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</si>
  <si>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</si>
  <si>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</si>
  <si>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</si>
  <si>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</si>
  <si>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</si>
  <si>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</si>
  <si>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</si>
  <si>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</si>
  <si>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</si>
  <si>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</si>
  <si>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</si>
  <si>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</si>
  <si>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</si>
  <si>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</si>
  <si>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</si>
  <si>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</si>
  <si>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</si>
  <si>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</si>
  <si>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</si>
  <si>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</si>
  <si>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</si>
  <si>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</si>
  <si>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</si>
  <si>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</si>
  <si>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</si>
  <si>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</si>
  <si>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</si>
  <si>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</si>
  <si>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</si>
  <si>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</si>
  <si>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</si>
  <si>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</si>
  <si>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</si>
  <si>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</si>
  <si>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</si>
  <si>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</si>
  <si>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</si>
  <si>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</si>
  <si>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</si>
  <si>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</si>
  <si>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</si>
  <si>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</si>
  <si>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</si>
  <si>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</si>
  <si>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</si>
  <si>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</si>
  <si>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</si>
  <si>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</si>
  <si>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</si>
  <si>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</si>
  <si>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</si>
  <si>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</si>
  <si>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</si>
  <si>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</si>
  <si>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</si>
  <si>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</si>
  <si>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</si>
  <si>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</si>
  <si>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</si>
  <si>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</si>
  <si>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</si>
  <si>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</si>
  <si>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</si>
  <si>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</si>
  <si>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</si>
  <si>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</si>
  <si>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</si>
  <si>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</si>
  <si>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</si>
  <si>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</si>
  <si>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</si>
  <si>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</si>
  <si>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</si>
  <si>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</si>
  <si>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</si>
  <si>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</si>
  <si>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</si>
  <si>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</si>
  <si>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</si>
  <si>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</si>
  <si>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</si>
  <si>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</si>
  <si>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</si>
  <si>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</si>
  <si>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</si>
  <si>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</si>
  <si>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</si>
  <si>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</si>
  <si>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</si>
  <si>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</si>
  <si>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</si>
  <si>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</si>
  <si>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</si>
  <si>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</si>
  <si>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</si>
  <si>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</si>
  <si>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</si>
  <si>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</si>
  <si>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</si>
  <si>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</si>
  <si>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</si>
  <si>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</si>
  <si>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</si>
  <si>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</si>
  <si>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</si>
  <si>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</si>
  <si>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</si>
  <si>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</si>
  <si>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</si>
  <si>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</si>
  <si>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</si>
  <si>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</si>
  <si>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</si>
  <si>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</si>
  <si>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</si>
  <si>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</si>
  <si>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</si>
  <si>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</si>
  <si>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</si>
  <si>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</si>
  <si>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</si>
  <si>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</si>
  <si>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</si>
  <si>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</si>
  <si>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</si>
  <si>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</si>
  <si>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</si>
  <si>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</si>
  <si>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</si>
  <si>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</si>
  <si>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</si>
  <si>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</si>
  <si>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</si>
  <si>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</si>
  <si>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</si>
  <si>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</si>
  <si>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</si>
  <si>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</si>
  <si>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</si>
  <si>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</si>
  <si>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</si>
  <si>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</si>
  <si>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</si>
  <si>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</si>
  <si>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</si>
  <si>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</si>
  <si>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</si>
  <si>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</si>
  <si>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</si>
  <si>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</si>
  <si>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</si>
  <si>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</si>
  <si>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</si>
  <si>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</si>
  <si>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</si>
  <si>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</si>
  <si>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</si>
  <si>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</si>
  <si>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</si>
  <si>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</si>
  <si>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</si>
  <si>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</si>
  <si>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</si>
  <si>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</si>
  <si>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</si>
  <si>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</si>
  <si>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</si>
  <si>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</si>
  <si>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</si>
  <si>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</si>
  <si>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</si>
  <si>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</si>
  <si>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</si>
  <si>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</si>
  <si>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</si>
  <si>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</si>
  <si>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</si>
  <si>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</si>
  <si>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</si>
  <si>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</si>
  <si>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</si>
  <si>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</si>
  <si>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</si>
  <si>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</si>
  <si>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</si>
  <si>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</si>
  <si>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</si>
  <si>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</si>
  <si>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</si>
  <si>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</si>
  <si>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</si>
  <si>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</si>
  <si>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</si>
  <si>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</si>
  <si>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</si>
  <si>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</si>
  <si>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</si>
  <si>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</si>
  <si>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</si>
  <si>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</si>
  <si>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</si>
  <si>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</si>
  <si>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</si>
  <si>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</si>
  <si>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</si>
  <si>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</si>
  <si>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</si>
  <si>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</si>
  <si>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</si>
  <si>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</si>
  <si>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</si>
  <si>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</si>
  <si>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</si>
  <si>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</si>
  <si>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</si>
  <si>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</si>
  <si>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</si>
  <si>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</si>
  <si>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</si>
  <si>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</si>
  <si>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</si>
  <si>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</si>
  <si>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</si>
  <si>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</si>
  <si>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</si>
  <si>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</si>
  <si>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</si>
  <si>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</si>
  <si>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</si>
  <si>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</si>
  <si>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</si>
  <si>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</si>
  <si>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</si>
  <si>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</si>
  <si>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</si>
  <si>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</si>
  <si>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</si>
  <si>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</si>
  <si>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</si>
  <si>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</si>
  <si>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</si>
  <si>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</si>
  <si>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</si>
  <si>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</si>
  <si>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</si>
  <si>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</si>
  <si>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</si>
  <si>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</si>
  <si>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</si>
  <si>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</si>
  <si>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</si>
  <si>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</si>
  <si>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</si>
  <si>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</si>
  <si>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</si>
  <si>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</si>
  <si>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</si>
  <si>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</si>
  <si>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</si>
  <si>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</si>
  <si>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</si>
  <si>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</si>
  <si>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</si>
  <si>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</si>
  <si>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</si>
  <si>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</si>
  <si>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</si>
  <si>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</si>
  <si>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</si>
  <si>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</si>
  <si>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</si>
  <si>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</si>
  <si>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</si>
  <si>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</si>
  <si>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</si>
  <si>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</si>
  <si>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</si>
  <si>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</si>
  <si>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</si>
  <si>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</si>
  <si>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</si>
  <si>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</si>
  <si>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</si>
  <si>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</si>
  <si>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</si>
  <si>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</si>
  <si>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</si>
  <si>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</si>
  <si>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</si>
  <si>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</si>
  <si>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</si>
  <si>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</si>
  <si>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</si>
  <si>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</si>
  <si>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</si>
  <si>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</si>
  <si>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</si>
  <si>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</si>
  <si>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</si>
  <si>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</si>
  <si>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</si>
  <si>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</si>
  <si>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</si>
  <si>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</si>
  <si>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</si>
  <si>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</si>
  <si>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</si>
  <si>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</si>
  <si>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</si>
  <si>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</si>
  <si>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</si>
  <si>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</si>
  <si>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</si>
  <si>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</si>
  <si>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</si>
  <si>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</si>
  <si>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</si>
  <si>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</si>
  <si>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</si>
  <si>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</si>
  <si>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</si>
  <si>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</si>
  <si>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</si>
  <si>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</si>
  <si>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</si>
  <si>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</si>
  <si>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</si>
  <si>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</si>
  <si>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</si>
  <si>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</si>
  <si>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</si>
  <si>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</si>
  <si>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</si>
  <si>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</si>
  <si>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</si>
  <si>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</si>
  <si>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</si>
  <si>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</si>
  <si>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</si>
  <si>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</si>
  <si>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</si>
  <si>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</si>
  <si>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</si>
  <si>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</si>
  <si>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</si>
  <si>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</si>
  <si>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</si>
  <si>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</si>
  <si>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</si>
  <si>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</si>
  <si>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</si>
  <si>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</si>
  <si>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</si>
  <si>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</si>
  <si>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</si>
  <si>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</si>
  <si>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</si>
  <si>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</si>
  <si>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</si>
  <si>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</si>
  <si>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</si>
  <si>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</si>
  <si>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</si>
  <si>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</si>
  <si>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</si>
  <si>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</si>
  <si>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</si>
  <si>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</si>
  <si>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</si>
  <si>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</si>
  <si>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</si>
  <si>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</si>
  <si>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</si>
  <si>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</si>
  <si>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</si>
  <si>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</si>
  <si>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</si>
  <si>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</si>
  <si>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</si>
  <si>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</si>
  <si>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</si>
  <si>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</si>
  <si>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</si>
  <si>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</si>
  <si>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</si>
  <si>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</si>
  <si>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</si>
  <si>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</si>
  <si>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</si>
  <si>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</si>
  <si>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</si>
  <si>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</si>
  <si>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</si>
  <si>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</si>
  <si>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</si>
  <si>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</si>
  <si>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</si>
  <si>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</si>
  <si>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</si>
  <si>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</si>
  <si>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</si>
  <si>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</si>
  <si>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</si>
  <si>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</si>
  <si>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</si>
  <si>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</si>
  <si>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</si>
  <si>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</si>
  <si>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</si>
  <si>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</si>
  <si>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</si>
  <si>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</si>
  <si>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</si>
  <si>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</si>
  <si>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</si>
  <si>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</si>
  <si>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</si>
  <si>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</si>
  <si>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</si>
  <si>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</si>
  <si>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</si>
  <si>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</si>
  <si>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</si>
  <si>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</si>
  <si>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</si>
  <si>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</si>
  <si>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</si>
  <si>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</si>
  <si>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</si>
  <si>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</si>
  <si>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</si>
  <si>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</si>
  <si>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</si>
  <si>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</si>
  <si>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</si>
  <si>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</si>
  <si>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</si>
  <si>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</si>
  <si>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</si>
  <si>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</si>
  <si>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</si>
  <si>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</si>
  <si>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</si>
  <si>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</si>
  <si>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</si>
  <si>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</si>
  <si>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</si>
  <si>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</si>
  <si>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</si>
  <si>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</si>
  <si>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</si>
  <si>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</si>
  <si>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</si>
  <si>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</si>
  <si>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</si>
  <si>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</si>
  <si>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</si>
  <si>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</si>
  <si>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</si>
  <si>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</si>
  <si>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</si>
  <si>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</si>
  <si>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</si>
  <si>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</si>
  <si>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</si>
  <si>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</si>
  <si>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</si>
  <si>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</si>
  <si>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</si>
  <si>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</si>
  <si>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</si>
  <si>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</si>
  <si>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</si>
  <si>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</si>
  <si>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</si>
  <si>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</si>
  <si>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</si>
  <si>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</si>
  <si>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</si>
  <si>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</si>
  <si>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</si>
  <si>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</si>
  <si>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</si>
  <si>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</si>
  <si>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</si>
  <si>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</si>
  <si>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</si>
  <si>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</si>
  <si>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</si>
  <si>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</si>
  <si>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</si>
  <si>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</si>
  <si>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</si>
  <si>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</si>
  <si>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</si>
  <si>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</si>
  <si>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</si>
  <si>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</si>
  <si>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</si>
  <si>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</si>
  <si>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</si>
  <si>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</si>
  <si>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</si>
  <si>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</si>
  <si>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</si>
  <si>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</si>
  <si>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</si>
  <si>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</si>
  <si>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</si>
  <si>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</si>
  <si>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</si>
  <si>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</si>
  <si>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</si>
  <si>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</si>
  <si>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</si>
  <si>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</si>
  <si>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</si>
  <si>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</si>
  <si>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</si>
  <si>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</si>
  <si>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</si>
  <si>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</si>
  <si>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</si>
  <si>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</si>
  <si>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</si>
  <si>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</si>
  <si>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</si>
  <si>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</si>
  <si>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</si>
  <si>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</si>
  <si>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</si>
  <si>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</si>
  <si>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</si>
  <si>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</si>
  <si>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</si>
  <si>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</si>
  <si>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</si>
  <si>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</si>
  <si>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</si>
  <si>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</si>
  <si>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</si>
  <si>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</si>
  <si>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</si>
  <si>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</si>
  <si>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</si>
  <si>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</si>
  <si>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</si>
  <si>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</si>
  <si>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</si>
  <si>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</si>
  <si>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</si>
  <si>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</si>
  <si>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</si>
  <si>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</si>
  <si>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</si>
  <si>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</si>
  <si>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</si>
  <si>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</si>
  <si>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</si>
  <si>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</si>
  <si>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</si>
  <si>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</si>
  <si>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</si>
  <si>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</si>
  <si>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</si>
  <si>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</si>
  <si>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</si>
  <si>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</si>
  <si>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</si>
  <si>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</si>
  <si>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</si>
  <si>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</si>
  <si>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</si>
  <si>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</si>
  <si>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</si>
  <si>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</si>
  <si>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</si>
  <si>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</si>
  <si>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</si>
  <si>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</si>
  <si>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</si>
  <si>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</si>
  <si>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</si>
  <si>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</si>
  <si>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</si>
  <si>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</si>
  <si>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</si>
  <si>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</si>
  <si>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</si>
  <si>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</si>
  <si>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</si>
  <si>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</si>
  <si>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</si>
  <si>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</si>
  <si>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</si>
  <si>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</si>
  <si>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</si>
  <si>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</si>
  <si>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</si>
  <si>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</si>
  <si>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</si>
  <si>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</si>
  <si>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</si>
  <si>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</si>
  <si>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</si>
  <si>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</si>
  <si>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</si>
  <si>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</si>
  <si>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</si>
  <si>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</si>
  <si>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</si>
  <si>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</si>
  <si>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</si>
  <si>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</si>
  <si>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</si>
  <si>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</si>
  <si>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</si>
  <si>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</si>
  <si>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</si>
  <si>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</si>
  <si>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</si>
  <si>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</si>
  <si>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</si>
  <si>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</si>
  <si>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</si>
  <si>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</si>
  <si>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</si>
  <si>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</si>
  <si>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</si>
  <si>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</si>
  <si>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</si>
  <si>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</si>
  <si>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</si>
  <si>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</si>
  <si>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</si>
  <si>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</si>
  <si>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</si>
  <si>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</si>
  <si>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</si>
  <si>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</si>
  <si>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</si>
  <si>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</si>
  <si>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</si>
  <si>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</si>
  <si>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</si>
  <si>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</si>
  <si>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</si>
  <si>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</si>
  <si>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</si>
  <si>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</si>
  <si>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</si>
  <si>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</si>
  <si>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</si>
  <si>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</si>
  <si>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</si>
  <si>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</si>
  <si>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</si>
  <si>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</si>
  <si>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</si>
  <si>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</si>
  <si>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</si>
  <si>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</si>
  <si>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</si>
  <si>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</si>
  <si>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</si>
  <si>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</si>
  <si>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</si>
  <si>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</si>
  <si>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</si>
  <si>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</si>
  <si>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</si>
  <si>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</si>
  <si>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</si>
  <si>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</si>
  <si>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</si>
  <si>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</si>
  <si>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</si>
  <si>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</si>
  <si>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</si>
  <si>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</si>
  <si>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</si>
  <si>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</si>
  <si>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</si>
  <si>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</si>
  <si>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</si>
  <si>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</si>
  <si>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</si>
  <si>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</si>
  <si>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</si>
  <si>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</si>
  <si>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</si>
  <si>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</si>
  <si>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</si>
  <si>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</si>
  <si>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</si>
  <si>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</si>
  <si>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</si>
  <si>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</si>
  <si>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</si>
  <si>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</si>
  <si>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</si>
  <si>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</si>
  <si>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</si>
  <si>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</si>
  <si>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</si>
  <si>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</si>
  <si>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</si>
  <si>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</si>
  <si>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</si>
  <si>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</si>
  <si>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</si>
  <si>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</si>
  <si>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</si>
  <si>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</si>
  <si>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</si>
  <si>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</si>
  <si>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</si>
  <si>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</si>
  <si>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</si>
  <si>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</si>
  <si>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</si>
  <si>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</si>
  <si>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</si>
  <si>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</si>
  <si>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</si>
  <si>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</si>
  <si>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</si>
  <si>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</si>
  <si>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</si>
  <si>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</si>
  <si>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</si>
  <si>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</si>
  <si>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</si>
  <si>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</si>
  <si>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</si>
  <si>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</si>
  <si>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</si>
  <si>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</si>
  <si>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</si>
  <si>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</si>
  <si>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</si>
  <si>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</si>
  <si>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</si>
  <si>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</si>
  <si>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</si>
  <si>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</si>
  <si>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</si>
  <si>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</si>
  <si>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</si>
  <si>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</si>
  <si>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</si>
  <si>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</si>
  <si>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</si>
  <si>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</si>
  <si>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</si>
  <si>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</si>
  <si>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</si>
  <si>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</si>
  <si>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</si>
  <si>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</si>
  <si>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</si>
  <si>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</si>
  <si>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</si>
  <si>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</si>
  <si>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</si>
  <si>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</si>
  <si>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</si>
  <si>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</si>
  <si>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</si>
  <si>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</si>
  <si>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</si>
  <si>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</si>
  <si>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</si>
  <si>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</si>
  <si>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</si>
  <si>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</si>
  <si>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</si>
  <si>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</si>
  <si>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</si>
  <si>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</si>
  <si>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</si>
  <si>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</si>
  <si>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</si>
  <si>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</si>
  <si>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</si>
  <si>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</si>
  <si>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</si>
  <si>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</si>
  <si>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</si>
  <si>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</si>
  <si>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</si>
  <si>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</si>
  <si>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</si>
  <si>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</si>
  <si>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</si>
  <si>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</si>
  <si>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</si>
  <si>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</si>
  <si>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</si>
  <si>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</si>
  <si>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</si>
  <si>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</si>
  <si>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</si>
  <si>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</si>
  <si>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</si>
  <si>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</si>
  <si>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</si>
  <si>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</si>
  <si>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</si>
  <si>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</si>
  <si>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</si>
  <si>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</si>
  <si>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</si>
  <si>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</si>
  <si>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</si>
  <si>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</si>
  <si>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</si>
  <si>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</si>
  <si>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</si>
  <si>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</si>
  <si>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</si>
  <si>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</si>
  <si>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</si>
  <si>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</si>
  <si>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</si>
  <si>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</si>
  <si>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</si>
  <si>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</si>
  <si>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</si>
  <si>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</si>
  <si>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</si>
  <si>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</si>
  <si>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</si>
  <si>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</si>
  <si>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</si>
  <si>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</si>
  <si>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</si>
  <si>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</si>
  <si>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</si>
  <si>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</si>
  <si>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</si>
  <si>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</si>
  <si>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</si>
  <si>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</si>
  <si>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</si>
  <si>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</si>
  <si>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</si>
  <si>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</si>
  <si>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</si>
  <si>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</si>
  <si>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</si>
  <si>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</si>
  <si>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</si>
  <si>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</si>
  <si>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</si>
  <si>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</si>
  <si>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</si>
  <si>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</si>
  <si>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</si>
  <si>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</si>
  <si>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</si>
  <si>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</si>
  <si>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</si>
  <si>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</si>
  <si>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</si>
  <si>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</si>
  <si>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</si>
  <si>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</si>
  <si>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</si>
  <si>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</si>
  <si>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</si>
  <si>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</si>
  <si>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</si>
  <si>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</si>
  <si>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</si>
  <si>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</si>
  <si>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</si>
  <si>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</si>
  <si>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</si>
  <si>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</si>
  <si>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</si>
  <si>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</si>
  <si>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</si>
  <si>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</si>
  <si>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</si>
  <si>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</si>
  <si>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</si>
  <si>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</si>
  <si>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</si>
  <si>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</si>
  <si>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</si>
  <si>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</si>
  <si>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</si>
  <si>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</si>
  <si>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</si>
  <si>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</si>
  <si>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</si>
  <si>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</si>
  <si>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</si>
  <si>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</si>
  <si>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</si>
  <si>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</si>
  <si>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</si>
  <si>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</si>
  <si>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</si>
  <si>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</si>
  <si>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</si>
  <si>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</si>
  <si>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</si>
  <si>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</si>
  <si>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</si>
  <si>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</si>
  <si>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</si>
  <si>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</si>
  <si>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</si>
  <si>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</si>
  <si>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</si>
  <si>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</si>
  <si>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</si>
  <si>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</si>
  <si>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</si>
  <si>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</si>
  <si>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</si>
  <si>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</si>
  <si>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</si>
  <si>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</si>
  <si>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</si>
  <si>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</si>
  <si>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</si>
  <si>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</si>
  <si>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</si>
  <si>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</si>
  <si>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</si>
  <si>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</si>
  <si>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</si>
  <si>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</si>
  <si>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</si>
  <si>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</si>
  <si>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</si>
  <si>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</si>
  <si>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</si>
  <si>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</si>
  <si>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</si>
  <si>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</si>
  <si>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</si>
  <si>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</si>
  <si>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</si>
  <si>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</si>
  <si>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</si>
  <si>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</si>
  <si>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</si>
  <si>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</si>
  <si>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</si>
  <si>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</si>
  <si>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</si>
  <si>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</si>
  <si>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</si>
  <si>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</si>
  <si>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</si>
  <si>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</si>
  <si>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</si>
  <si>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</si>
  <si>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</si>
  <si>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</si>
  <si>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</si>
  <si>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</si>
  <si>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</si>
  <si>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</si>
  <si>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</si>
  <si>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</si>
  <si>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</si>
  <si>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</si>
  <si>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</si>
  <si>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</si>
  <si>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</si>
  <si>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</si>
  <si>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</si>
  <si>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</si>
  <si>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</si>
  <si>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</si>
  <si>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</si>
  <si>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</si>
  <si>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</si>
  <si>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</si>
  <si>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</si>
  <si>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</si>
  <si>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</si>
  <si>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</si>
  <si>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</si>
  <si>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</si>
  <si>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</si>
  <si>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</si>
  <si>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</si>
  <si>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</si>
  <si>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</si>
  <si>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</si>
  <si>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</si>
  <si>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</si>
  <si>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</si>
  <si>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</si>
  <si>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</si>
  <si>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</si>
  <si>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</si>
  <si>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</si>
  <si>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</si>
  <si>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</si>
  <si>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</si>
  <si>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</si>
  <si>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</si>
  <si>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</si>
  <si>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</si>
  <si>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</si>
  <si>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</si>
  <si>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</si>
  <si>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</si>
  <si>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</si>
  <si>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</si>
  <si>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</si>
  <si>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</si>
  <si>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</si>
  <si>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</si>
  <si>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</si>
  <si>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</si>
  <si>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</si>
  <si>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</si>
  <si>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</si>
  <si>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</si>
  <si>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</si>
  <si>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</si>
  <si>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</si>
  <si>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</si>
  <si>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</si>
  <si>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</si>
  <si>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</si>
  <si>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</si>
  <si>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</si>
  <si>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</si>
  <si>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</si>
  <si>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</si>
  <si>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</si>
  <si>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</si>
  <si>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</si>
  <si>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</si>
  <si>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</si>
  <si>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</si>
  <si>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</si>
  <si>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</si>
  <si>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</si>
  <si>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</si>
  <si>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</si>
  <si>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</si>
  <si>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</si>
  <si>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</si>
  <si>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</si>
  <si>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</si>
  <si>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</si>
  <si>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</si>
  <si>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</si>
  <si>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</si>
  <si>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</si>
  <si>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</si>
  <si>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</si>
  <si>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</si>
  <si>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</si>
  <si>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</si>
  <si>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</si>
  <si>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</si>
  <si>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</si>
  <si>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</si>
  <si>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</si>
  <si>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</si>
  <si>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</si>
  <si>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</si>
  <si>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</si>
  <si>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</si>
  <si>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</si>
  <si>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</si>
  <si>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</si>
  <si>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</si>
  <si>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</si>
  <si>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</si>
  <si>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</si>
  <si>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</si>
  <si>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</si>
  <si>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</si>
  <si>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</si>
  <si>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</si>
  <si>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</si>
  <si>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</si>
  <si>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</si>
  <si>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</si>
  <si>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</si>
  <si>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</si>
  <si>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</si>
  <si>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</si>
  <si>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</si>
  <si>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</si>
  <si>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</si>
  <si>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</si>
  <si>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</si>
  <si>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</si>
  <si>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</si>
  <si>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</si>
  <si>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</si>
  <si>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</si>
  <si>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</si>
  <si>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</si>
  <si>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</si>
  <si>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</si>
  <si>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</si>
  <si>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</si>
  <si>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</si>
  <si>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</si>
  <si>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</si>
  <si>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</si>
  <si>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</si>
  <si>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</si>
  <si>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</si>
  <si>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</si>
  <si>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</si>
  <si>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</si>
  <si>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</si>
  <si>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</si>
  <si>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</si>
  <si>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</si>
  <si>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</si>
  <si>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</si>
  <si>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</si>
  <si>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</si>
  <si>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</si>
  <si>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</si>
  <si>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</si>
  <si>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</si>
  <si>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</si>
  <si>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</si>
  <si>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</si>
  <si>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</si>
  <si>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</si>
  <si>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</si>
  <si>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</si>
  <si>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</si>
  <si>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</si>
  <si>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</si>
  <si>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</si>
  <si>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</si>
  <si>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</si>
  <si>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</si>
  <si>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</si>
  <si>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</si>
  <si>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</si>
  <si>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</si>
  <si>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</si>
  <si>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</si>
  <si>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</si>
  <si>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</si>
  <si>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</si>
  <si>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</si>
  <si>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</si>
  <si>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</si>
  <si>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</si>
  <si>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</si>
  <si>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</si>
  <si>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</si>
  <si>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</si>
  <si>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</si>
  <si>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</si>
  <si>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</si>
  <si>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</si>
  <si>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</si>
  <si>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</si>
  <si>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</si>
  <si>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</si>
  <si>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</si>
  <si>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</si>
  <si>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</si>
  <si>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</si>
  <si>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</si>
  <si>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</si>
  <si>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</si>
  <si>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</si>
  <si>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</si>
  <si>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</si>
  <si>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</si>
  <si>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</si>
  <si>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</si>
  <si>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</si>
  <si>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</si>
  <si>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</si>
  <si>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</si>
  <si>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</si>
  <si>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</si>
  <si>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</si>
  <si>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</si>
  <si>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</si>
  <si>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</si>
  <si>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</si>
  <si>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</si>
  <si>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</si>
  <si>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</si>
  <si>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</si>
  <si>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</si>
  <si>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</si>
  <si>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</si>
  <si>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</si>
  <si>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</si>
  <si>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</si>
  <si>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</si>
  <si>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</si>
  <si>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</si>
  <si>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</si>
  <si>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</si>
  <si>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</si>
  <si>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</si>
  <si>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</si>
  <si>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</si>
  <si>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</si>
  <si>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</si>
  <si>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</si>
  <si>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</si>
  <si>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</si>
  <si>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</si>
  <si>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</si>
  <si>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</si>
  <si>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</si>
  <si>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</si>
  <si>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</si>
  <si>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</si>
  <si>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</si>
  <si>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</si>
  <si>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</si>
  <si>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</si>
  <si>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</si>
  <si>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</si>
  <si>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</si>
  <si>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</si>
  <si>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</si>
  <si>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</si>
  <si>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</si>
  <si>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</si>
  <si>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</si>
  <si>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</si>
  <si>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</si>
  <si>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</si>
  <si>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</si>
  <si>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</si>
  <si>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</si>
  <si>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</si>
  <si>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</si>
  <si>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</si>
  <si>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</si>
  <si>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</si>
  <si>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</si>
  <si>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</si>
  <si>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</si>
  <si>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</si>
  <si>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</si>
  <si>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</si>
  <si>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</si>
  <si>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</si>
  <si>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</si>
  <si>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</si>
  <si>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</si>
  <si>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</si>
  <si>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</si>
  <si>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</si>
  <si>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</si>
  <si>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</si>
  <si>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</si>
  <si>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</si>
  <si>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</si>
  <si>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</si>
  <si>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</si>
  <si>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</si>
  <si>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</si>
  <si>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</si>
  <si>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</si>
  <si>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</si>
  <si>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</si>
  <si>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</si>
  <si>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</si>
  <si>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</si>
  <si>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</si>
  <si>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</si>
  <si>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</si>
  <si>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</si>
  <si>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</si>
  <si>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</si>
  <si>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</si>
  <si>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</si>
  <si>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</si>
  <si>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</si>
  <si>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</si>
  <si>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</si>
  <si>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</si>
  <si>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</si>
  <si>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</si>
  <si>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</si>
  <si>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</si>
  <si>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</si>
  <si>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</si>
  <si>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</si>
  <si>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</si>
  <si>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</si>
  <si>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</si>
  <si>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</si>
  <si>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</si>
  <si>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</si>
  <si>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</si>
  <si>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</si>
  <si>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</si>
  <si>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</si>
  <si>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</si>
  <si>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</si>
  <si>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</si>
  <si>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</si>
  <si>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</si>
  <si>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</si>
  <si>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</si>
  <si>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</si>
  <si>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</si>
  <si>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</si>
  <si>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</si>
  <si>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</si>
  <si>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</si>
  <si>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</si>
  <si>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</si>
  <si>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</si>
  <si>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</si>
  <si>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</si>
  <si>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</si>
  <si>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</si>
  <si>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</si>
  <si>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</si>
  <si>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</si>
  <si>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</si>
  <si>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</si>
  <si>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</si>
  <si>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</si>
  <si>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</si>
  <si>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</si>
  <si>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</si>
  <si>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</si>
  <si>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</si>
  <si>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</si>
  <si>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</si>
  <si>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</si>
  <si>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</si>
  <si>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</si>
  <si>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</si>
  <si>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</si>
  <si>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</si>
  <si>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</si>
  <si>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</si>
  <si>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</si>
  <si>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</si>
  <si>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</si>
  <si>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</si>
  <si>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</si>
  <si>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</si>
  <si>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</si>
  <si>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</si>
  <si>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</si>
  <si>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</si>
  <si>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</si>
  <si>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</si>
  <si>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</si>
  <si>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</si>
  <si>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</si>
  <si>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</si>
  <si>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</si>
  <si>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</si>
  <si>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</si>
  <si>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</si>
  <si>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</si>
  <si>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</si>
  <si>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</si>
  <si>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</si>
  <si>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</si>
  <si>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</si>
  <si>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</si>
  <si>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</si>
  <si>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</si>
  <si>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</si>
  <si>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</si>
  <si>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</si>
  <si>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</si>
  <si>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</si>
  <si>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</si>
  <si>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</si>
  <si>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</si>
  <si>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</si>
  <si>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</si>
  <si>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</si>
  <si>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</si>
  <si>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</si>
  <si>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</si>
  <si>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</si>
  <si>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</si>
  <si>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</si>
  <si>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</si>
  <si>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</si>
  <si>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</si>
  <si>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</si>
  <si>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</si>
  <si>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</si>
  <si>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</si>
  <si>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</si>
  <si>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</si>
  <si>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</si>
  <si>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</si>
  <si>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</si>
  <si>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</si>
  <si>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</si>
  <si>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</si>
  <si>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</si>
  <si>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</si>
  <si>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</si>
  <si>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</si>
  <si>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</si>
  <si>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</si>
  <si>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</si>
  <si>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</si>
  <si>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</si>
  <si>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</si>
  <si>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</si>
  <si>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</si>
  <si>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</si>
  <si>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</si>
  <si>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</si>
  <si>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</si>
  <si>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</si>
  <si>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</si>
  <si>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</si>
  <si>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</si>
  <si>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</si>
  <si>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</si>
  <si>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</si>
  <si>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</si>
  <si>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</si>
  <si>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</si>
  <si>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</si>
  <si>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</si>
  <si>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</si>
  <si>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</si>
  <si>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</si>
  <si>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</si>
  <si>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</si>
  <si>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</si>
  <si>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</si>
  <si>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</si>
  <si>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</si>
  <si>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</si>
  <si>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</si>
  <si>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</si>
  <si>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</si>
  <si>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</si>
  <si>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</si>
  <si>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</si>
  <si>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</si>
  <si>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</si>
  <si>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</si>
  <si>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</si>
  <si>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</si>
  <si>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</si>
  <si>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</si>
  <si>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</si>
  <si>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</si>
  <si>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</si>
  <si>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</si>
  <si>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</si>
  <si>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</si>
  <si>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</si>
  <si>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</si>
  <si>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</si>
  <si>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</si>
  <si>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</si>
  <si>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</si>
  <si>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</si>
  <si>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</si>
  <si>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</si>
  <si>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</si>
  <si>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</si>
  <si>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</si>
  <si>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</si>
  <si>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</si>
  <si>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</si>
  <si>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</si>
  <si>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</si>
  <si>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</si>
  <si>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</si>
  <si>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</si>
  <si>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</si>
  <si>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</si>
  <si>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</si>
  <si>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</si>
  <si>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</si>
  <si>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</si>
  <si>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</si>
  <si>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</si>
  <si>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</si>
  <si>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</si>
  <si>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</si>
  <si>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</si>
  <si>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</si>
  <si>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</si>
  <si>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</si>
  <si>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</si>
  <si>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</si>
  <si>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</si>
  <si>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</si>
  <si>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</si>
  <si>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</si>
  <si>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</si>
  <si>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</si>
  <si>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</si>
  <si>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</si>
  <si>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</si>
  <si>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</si>
  <si>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</si>
  <si>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</si>
  <si>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</si>
  <si>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</si>
  <si>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</si>
  <si>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</si>
  <si>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</si>
  <si>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</si>
  <si>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</si>
  <si>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</si>
  <si>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</si>
  <si>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</si>
  <si>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</si>
  <si>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</si>
  <si>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</si>
  <si>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</si>
  <si>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</si>
  <si>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</si>
  <si>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</si>
  <si>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</si>
  <si>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</si>
  <si>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</si>
  <si>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</si>
  <si>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</si>
  <si>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</si>
  <si>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</si>
  <si>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</si>
  <si>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</si>
  <si>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</si>
  <si>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</si>
  <si>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</si>
  <si>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</si>
  <si>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</si>
  <si>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</si>
  <si>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</si>
  <si>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</si>
  <si>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</si>
  <si>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</si>
  <si>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</si>
  <si>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</si>
  <si>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</si>
  <si>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</si>
  <si>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</si>
  <si>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</si>
  <si>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</si>
  <si>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</si>
  <si>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</si>
  <si>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</si>
  <si>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</si>
  <si>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</si>
  <si>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</si>
  <si>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</si>
  <si>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</si>
  <si>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</si>
  <si>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</si>
  <si>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</si>
  <si>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</si>
  <si>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</si>
  <si>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</si>
  <si>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</si>
  <si>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</si>
  <si>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</si>
  <si>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</si>
  <si>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</si>
  <si>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</si>
  <si>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</si>
  <si>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</si>
  <si>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</si>
  <si>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</si>
  <si>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</si>
  <si>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</si>
  <si>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</si>
  <si>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</si>
  <si>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</si>
  <si>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</si>
  <si>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</si>
  <si>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</si>
  <si>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</si>
  <si>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</si>
  <si>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</si>
  <si>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</si>
  <si>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</si>
  <si>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</si>
  <si>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</si>
  <si>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</si>
  <si>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</si>
  <si>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</si>
  <si>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</si>
  <si>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</si>
  <si>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</si>
  <si>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</si>
  <si>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</si>
  <si>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</si>
  <si>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</si>
  <si>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</si>
  <si>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</si>
  <si>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</si>
  <si>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</si>
  <si>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</si>
  <si>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</si>
  <si>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</si>
  <si>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</si>
  <si>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</si>
  <si>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</si>
  <si>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</si>
  <si>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</si>
  <si>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</si>
  <si>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</si>
  <si>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</si>
  <si>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</si>
  <si>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</si>
  <si>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</si>
  <si>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</si>
  <si>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</si>
  <si>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</si>
  <si>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</si>
  <si>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</si>
  <si>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</si>
  <si>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</si>
  <si>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</si>
  <si>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</si>
  <si>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</si>
  <si>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</si>
  <si>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</si>
  <si>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</si>
  <si>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</si>
  <si>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</si>
  <si>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</si>
  <si>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</si>
  <si>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</si>
  <si>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</si>
  <si>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</si>
  <si>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</si>
  <si>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</si>
  <si>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</si>
  <si>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</si>
  <si>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</si>
  <si>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</si>
  <si>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</si>
  <si>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</si>
  <si>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</si>
  <si>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</si>
  <si>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</si>
  <si>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</si>
  <si>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</si>
  <si>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</si>
  <si>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</si>
  <si>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</si>
  <si>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</si>
  <si>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</si>
  <si>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</si>
  <si>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</si>
  <si>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</si>
  <si>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</si>
  <si>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</si>
  <si>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</si>
  <si>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</si>
  <si>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</si>
  <si>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</si>
  <si>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</si>
  <si>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</si>
  <si>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</si>
  <si>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</si>
  <si>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</si>
  <si>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</si>
  <si>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</si>
  <si>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</si>
  <si>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</si>
  <si>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</si>
  <si>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</si>
  <si>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</si>
  <si>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</si>
  <si>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</si>
  <si>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</si>
  <si>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</si>
  <si>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</si>
  <si>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</si>
  <si>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</si>
  <si>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</si>
  <si>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</si>
  <si>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</si>
  <si>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</si>
  <si>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</si>
  <si>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</si>
  <si>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</si>
  <si>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</si>
  <si>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</si>
  <si>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</si>
  <si>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</si>
  <si>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</si>
  <si>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</si>
  <si>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</si>
  <si>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</si>
  <si>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</si>
  <si>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</si>
  <si>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</si>
  <si>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</si>
  <si>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</si>
  <si>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</si>
  <si>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</si>
  <si>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</si>
  <si>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</si>
  <si>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</si>
  <si>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</si>
  <si>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</si>
  <si>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</si>
  <si>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</si>
  <si>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</si>
  <si>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</si>
  <si>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</si>
  <si>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</si>
  <si>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</si>
  <si>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</si>
  <si>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</si>
  <si>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</si>
  <si>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</si>
  <si>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</si>
  <si>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</si>
  <si>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</si>
  <si>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</si>
  <si>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</si>
  <si>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</si>
  <si>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</si>
  <si>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</si>
  <si>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</si>
  <si>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</si>
  <si>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</si>
  <si>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</si>
  <si>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</si>
  <si>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</si>
  <si>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</si>
  <si>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</si>
  <si>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</si>
  <si>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</si>
  <si>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</si>
  <si>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</si>
  <si>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</si>
  <si>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</si>
  <si>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</si>
  <si>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</si>
  <si>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</si>
  <si>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</si>
  <si>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</si>
  <si>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</si>
  <si>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</si>
  <si>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</si>
  <si>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</si>
  <si>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</si>
  <si>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</si>
  <si>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</si>
  <si>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</si>
  <si>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</si>
  <si>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</si>
  <si>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</si>
  <si>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</si>
  <si>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</si>
  <si>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</si>
  <si>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</si>
  <si>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</si>
  <si>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</si>
  <si>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</si>
  <si>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</si>
  <si>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</si>
  <si>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</si>
  <si>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</si>
  <si>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</si>
  <si>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</si>
  <si>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</si>
  <si>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</si>
  <si>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</si>
  <si>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</si>
  <si>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</si>
  <si>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</si>
  <si>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</si>
  <si>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</si>
  <si>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</si>
  <si>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</si>
  <si>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</si>
  <si>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</si>
  <si>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</si>
  <si>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</si>
  <si>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</si>
  <si>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</si>
  <si>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</si>
  <si>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</si>
  <si>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</si>
  <si>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</si>
  <si>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</si>
  <si>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</si>
  <si>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</si>
  <si>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</si>
  <si>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</si>
  <si>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</si>
  <si>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</si>
  <si>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</si>
  <si>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</si>
  <si>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</si>
  <si>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</si>
  <si>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</si>
  <si>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</si>
  <si>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</si>
  <si>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</si>
  <si>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</si>
  <si>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</si>
  <si>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</si>
  <si>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</si>
  <si>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</si>
  <si>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</si>
  <si>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</si>
  <si>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</si>
  <si>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</si>
  <si>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</si>
  <si>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</si>
  <si>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</si>
  <si>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</si>
  <si>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</si>
  <si>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</si>
  <si>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</si>
  <si>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</si>
  <si>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</si>
  <si>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</si>
  <si>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</si>
  <si>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</si>
  <si>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</si>
  <si>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</si>
  <si>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</si>
  <si>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</si>
  <si>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</si>
  <si>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</si>
  <si>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</si>
  <si>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</si>
  <si>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</si>
  <si>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</si>
  <si>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</si>
  <si>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</si>
  <si>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</si>
  <si>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</si>
  <si>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</si>
  <si>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</si>
  <si>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</si>
  <si>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</si>
  <si>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</si>
  <si>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</si>
  <si>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</si>
  <si>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</si>
  <si>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</si>
  <si>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</si>
  <si>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</si>
  <si>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</si>
  <si>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</si>
  <si>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</si>
  <si>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</si>
  <si>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</si>
  <si>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</si>
  <si>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</si>
  <si>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</si>
  <si>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</si>
  <si>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</si>
  <si>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</si>
  <si>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</si>
  <si>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</si>
  <si>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</si>
  <si>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</si>
  <si>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</si>
  <si>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</si>
  <si>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</si>
  <si>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</si>
  <si>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</si>
  <si>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</si>
  <si>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</si>
  <si>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</si>
  <si>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</si>
  <si>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</si>
  <si>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</si>
  <si>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</si>
  <si>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</si>
  <si>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</si>
  <si>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</si>
  <si>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</si>
  <si>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</si>
  <si>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</si>
  <si>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</si>
  <si>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</si>
  <si>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</si>
  <si>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</si>
  <si>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</si>
  <si>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</si>
  <si>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</si>
  <si>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</si>
  <si>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</si>
  <si>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</si>
  <si>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</si>
  <si>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</si>
  <si>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</si>
  <si>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</si>
  <si>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</si>
  <si>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</si>
  <si>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</si>
  <si>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</si>
  <si>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</si>
  <si>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</si>
  <si>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</si>
  <si>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</si>
  <si>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</si>
  <si>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</si>
  <si>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</si>
  <si>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</si>
  <si>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</si>
  <si>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</si>
  <si>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</si>
  <si>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</si>
  <si>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</si>
  <si>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</si>
  <si>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</si>
  <si>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</si>
  <si>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</si>
  <si>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</si>
  <si>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</si>
  <si>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</si>
  <si>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</si>
  <si>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</si>
  <si>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</si>
  <si>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</si>
  <si>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</si>
  <si>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</si>
  <si>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</si>
  <si>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</si>
  <si>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</si>
  <si>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</si>
  <si>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</si>
  <si>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</si>
  <si>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</si>
  <si>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</si>
  <si>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</si>
  <si>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</si>
  <si>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</si>
  <si>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</si>
  <si>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</si>
  <si>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</si>
  <si>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</si>
  <si>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</si>
  <si>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</si>
  <si>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</si>
  <si>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</si>
  <si>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</si>
  <si>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</si>
  <si>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</si>
  <si>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</si>
  <si>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</si>
  <si>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</si>
  <si>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</si>
  <si>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</si>
  <si>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</si>
  <si>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</si>
  <si>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</si>
  <si>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</si>
  <si>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</si>
  <si>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</si>
  <si>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</si>
  <si>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</si>
  <si>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</si>
  <si>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</si>
  <si>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</si>
  <si>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</si>
  <si>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</si>
  <si>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</si>
  <si>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</si>
  <si>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</si>
  <si>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</si>
  <si>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</si>
  <si>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</si>
  <si>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</si>
  <si>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</si>
  <si>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</si>
  <si>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</si>
  <si>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</si>
  <si>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</si>
  <si>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</si>
  <si>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</si>
  <si>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</si>
  <si>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</si>
  <si>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</si>
  <si>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</si>
  <si>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</si>
  <si>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</si>
  <si>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</si>
  <si>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</si>
  <si>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</si>
  <si>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</si>
  <si>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</si>
  <si>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</si>
  <si>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</si>
  <si>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</si>
  <si>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</si>
  <si>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</si>
  <si>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</si>
  <si>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</si>
  <si>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</si>
  <si>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</si>
  <si>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</si>
  <si>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</si>
  <si>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</si>
  <si>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</si>
  <si>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</si>
  <si>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</si>
  <si>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</si>
  <si>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</si>
  <si>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</si>
  <si>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</si>
  <si>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</si>
  <si>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</si>
  <si>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</si>
  <si>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</si>
  <si>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</si>
  <si>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</si>
  <si>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</si>
  <si>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</si>
  <si>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</si>
  <si>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</si>
  <si>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</si>
  <si>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</si>
  <si>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</si>
  <si>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</si>
  <si>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</si>
  <si>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</si>
  <si>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</si>
  <si>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</si>
  <si>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</si>
  <si>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</si>
  <si>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</si>
  <si>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</si>
  <si>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</si>
  <si>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</si>
  <si>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</si>
  <si>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</si>
  <si>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</si>
  <si>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</si>
  <si>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</si>
  <si>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</si>
  <si>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</si>
  <si>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</si>
  <si>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</si>
  <si>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</si>
  <si>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</si>
  <si>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</si>
  <si>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</si>
  <si>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</si>
  <si>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</si>
  <si>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</si>
  <si>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</si>
  <si>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</si>
  <si>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</si>
  <si>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</si>
  <si>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</si>
  <si>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</si>
  <si>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</si>
  <si>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</si>
  <si>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</si>
  <si>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</si>
  <si>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</si>
  <si>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</si>
  <si>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</si>
  <si>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</si>
  <si>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</si>
  <si>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</si>
  <si>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</si>
  <si>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</si>
  <si>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</si>
  <si>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</si>
  <si>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</si>
  <si>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</si>
  <si>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</si>
  <si>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</si>
  <si>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</si>
  <si>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</si>
  <si>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</si>
  <si>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</si>
  <si>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</si>
  <si>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</si>
  <si>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</si>
  <si>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</si>
  <si>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</si>
  <si>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</si>
  <si>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</si>
  <si>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</si>
  <si>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</si>
  <si>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</si>
  <si>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</si>
  <si>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</si>
  <si>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</si>
  <si>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</si>
  <si>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</si>
  <si>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</si>
  <si>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</si>
  <si>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</si>
  <si>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</si>
  <si>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</si>
  <si>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</si>
  <si>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</si>
  <si>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</si>
  <si>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</si>
  <si>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</si>
  <si>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</si>
  <si>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</si>
  <si>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</si>
  <si>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</si>
  <si>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</si>
  <si>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</si>
  <si>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</si>
  <si>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</si>
  <si>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</si>
  <si>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</si>
  <si>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</si>
  <si>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</si>
  <si>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</si>
  <si>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</si>
  <si>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</si>
  <si>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</si>
  <si>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</si>
  <si>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</si>
  <si>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</si>
  <si>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</si>
  <si>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</si>
  <si>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</si>
  <si>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</si>
  <si>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</si>
  <si>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</si>
  <si>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</si>
  <si>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</si>
  <si>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</si>
  <si>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</si>
  <si>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</si>
  <si>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</si>
  <si>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</si>
  <si>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</si>
  <si>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</si>
  <si>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</si>
  <si>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</si>
  <si>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</si>
  <si>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</si>
  <si>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</si>
  <si>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</si>
  <si>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</si>
  <si>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</si>
  <si>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</si>
  <si>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</si>
  <si>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</si>
  <si>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</si>
  <si>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</si>
  <si>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</si>
  <si>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</si>
  <si>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</si>
  <si>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</si>
  <si>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</si>
  <si>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</si>
  <si>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</si>
  <si>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</si>
  <si>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</si>
  <si>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</si>
  <si>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</si>
  <si>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</si>
  <si>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</si>
  <si>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</si>
  <si>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</si>
  <si>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</si>
  <si>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</si>
  <si>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</si>
  <si>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</si>
  <si>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</si>
  <si>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</si>
  <si>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</si>
  <si>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</si>
  <si>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</si>
  <si>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</si>
  <si>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</si>
  <si>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</si>
  <si>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</si>
  <si>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</si>
  <si>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</si>
  <si>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</si>
  <si>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</si>
  <si>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</si>
  <si>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</si>
  <si>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</si>
  <si>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</si>
  <si>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</si>
  <si>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</si>
  <si>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</si>
  <si>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</si>
  <si>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</si>
  <si>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</si>
  <si>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</si>
  <si>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</si>
  <si>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</si>
  <si>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</si>
  <si>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</si>
  <si>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</si>
  <si>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</si>
  <si>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</si>
  <si>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</si>
  <si>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</si>
  <si>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</si>
  <si>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</si>
  <si>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</si>
  <si>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</si>
  <si>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</si>
  <si>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</si>
  <si>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</si>
  <si>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</si>
  <si>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</si>
  <si>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</si>
  <si>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</si>
  <si>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</si>
  <si>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</si>
  <si>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</si>
  <si>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</si>
  <si>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</si>
  <si>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</si>
  <si>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</si>
  <si>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</si>
  <si>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</si>
  <si>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</si>
  <si>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</si>
  <si>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</si>
  <si>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</si>
  <si>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</si>
  <si>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</si>
  <si>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</si>
  <si>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</si>
  <si>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</si>
  <si>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</si>
  <si>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</si>
  <si>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</si>
  <si>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</si>
  <si>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</si>
  <si>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</si>
  <si>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</si>
  <si>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</si>
  <si>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</si>
  <si>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</si>
  <si>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</si>
  <si>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</si>
  <si>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</si>
  <si>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</si>
  <si>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</si>
  <si>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</si>
  <si>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</si>
  <si>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</si>
  <si>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</si>
  <si>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</si>
  <si>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</si>
  <si>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</si>
  <si>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</si>
  <si>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</si>
  <si>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</si>
  <si>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</si>
  <si>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</si>
  <si>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</si>
  <si>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</si>
  <si>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</si>
  <si>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</si>
  <si>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</si>
  <si>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</si>
  <si>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</si>
  <si>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</si>
  <si>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</si>
  <si>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</si>
  <si>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</si>
  <si>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</si>
  <si>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</si>
  <si>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</si>
  <si>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</si>
  <si>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</si>
  <si>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</si>
  <si>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</si>
  <si>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</si>
  <si>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</si>
  <si>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</si>
  <si>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</si>
  <si>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</si>
  <si>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</si>
  <si>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</si>
  <si>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</si>
  <si>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</si>
  <si>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</si>
  <si>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</si>
  <si>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</si>
  <si>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</si>
  <si>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</si>
  <si>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</si>
  <si>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</si>
  <si>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</si>
  <si>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</si>
  <si>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</si>
  <si>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</si>
  <si>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</si>
  <si>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</si>
  <si>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</si>
  <si>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</si>
  <si>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</si>
  <si>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</si>
  <si>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</si>
  <si>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</si>
  <si>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</si>
  <si>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</si>
  <si>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</si>
  <si>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</si>
  <si>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</si>
  <si>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</si>
  <si>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</si>
  <si>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</si>
  <si>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</si>
  <si>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</si>
  <si>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</si>
  <si>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</si>
  <si>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</si>
  <si>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</si>
  <si>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</si>
  <si>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</si>
  <si>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</si>
  <si>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</si>
  <si>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</si>
  <si>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</si>
  <si>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</si>
  <si>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</si>
  <si>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</si>
  <si>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</si>
  <si>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</si>
  <si>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</si>
  <si>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</si>
  <si>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</si>
  <si>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</si>
  <si>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</si>
  <si>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</si>
  <si>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</si>
  <si>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</si>
  <si>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</si>
  <si>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</si>
  <si>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</si>
  <si>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</si>
  <si>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</si>
  <si>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</si>
  <si>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</si>
  <si>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</si>
  <si>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</si>
  <si>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</si>
  <si>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</si>
  <si>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</si>
  <si>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</si>
  <si>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</si>
  <si>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</si>
  <si>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</si>
  <si>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</si>
  <si>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</si>
  <si>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</si>
  <si>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</si>
  <si>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</si>
  <si>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</si>
  <si>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</si>
  <si>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</si>
  <si>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</si>
  <si>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</si>
  <si>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</si>
  <si>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</si>
  <si>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</si>
  <si>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</si>
  <si>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</si>
  <si>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</si>
  <si>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</si>
  <si>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</si>
  <si>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</si>
  <si>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</si>
  <si>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</si>
  <si>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</si>
  <si>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</si>
  <si>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</si>
  <si>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</si>
  <si>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</si>
  <si>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</si>
  <si>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</si>
  <si>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</si>
  <si>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</si>
  <si>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</si>
  <si>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</si>
  <si>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</si>
  <si>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</si>
  <si>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</si>
  <si>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</si>
  <si>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</si>
  <si>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</si>
  <si>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</si>
  <si>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</si>
  <si>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</si>
  <si>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</si>
  <si>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</si>
  <si>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</si>
  <si>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</si>
  <si>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</si>
  <si>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</si>
  <si>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</si>
  <si>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</si>
  <si>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</si>
  <si>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</si>
  <si>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</si>
  <si>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</si>
  <si>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</si>
  <si>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</si>
  <si>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</si>
  <si>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</si>
  <si>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</si>
  <si>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</si>
  <si>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</si>
  <si>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</si>
  <si>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</si>
  <si>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</si>
  <si>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</si>
  <si>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</si>
  <si>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</si>
  <si>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</si>
  <si>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</si>
  <si>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</si>
  <si>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</si>
  <si>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</si>
  <si>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</si>
  <si>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</si>
  <si>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</si>
  <si>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</si>
  <si>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</si>
  <si>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</si>
  <si>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</si>
  <si>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</si>
  <si>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</si>
  <si>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</si>
  <si>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</si>
  <si>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</si>
  <si>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</si>
  <si>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</si>
  <si>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</si>
  <si>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</si>
  <si>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</si>
  <si>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</si>
  <si>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</si>
  <si>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</si>
  <si>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</si>
  <si>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</si>
  <si>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</si>
  <si>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</si>
  <si>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</si>
  <si>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</si>
  <si>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</si>
  <si>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</si>
  <si>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</si>
  <si>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</si>
  <si>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</si>
  <si>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</si>
  <si>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</si>
  <si>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</si>
  <si>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</si>
  <si>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</si>
  <si>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</si>
  <si>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</si>
  <si>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</si>
  <si>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</si>
  <si>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</si>
  <si>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</si>
  <si>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</si>
  <si>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</si>
  <si>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</si>
  <si>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</si>
  <si>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</si>
  <si>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</si>
  <si>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</si>
  <si>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</si>
  <si>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</si>
  <si>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</si>
  <si>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</si>
  <si>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</si>
  <si>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</si>
  <si>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</si>
  <si>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</si>
  <si>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</si>
  <si>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</si>
  <si>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</si>
  <si>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</si>
  <si>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</si>
  <si>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</si>
  <si>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</si>
  <si>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</si>
  <si>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</si>
  <si>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</si>
  <si>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</si>
  <si>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</si>
  <si>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</si>
  <si>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</si>
  <si>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</si>
  <si>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</si>
  <si>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</si>
  <si>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</si>
  <si>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</si>
  <si>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</si>
  <si>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</si>
  <si>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</si>
  <si>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</si>
  <si>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</si>
  <si>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</si>
  <si>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</si>
  <si>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</si>
  <si>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</si>
  <si>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</si>
  <si>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</si>
  <si>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</si>
  <si>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</si>
  <si>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</si>
  <si>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</si>
  <si>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</si>
  <si>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</si>
  <si>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</si>
  <si>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</si>
  <si>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</si>
  <si>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</si>
  <si>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</si>
  <si>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</si>
  <si>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</si>
  <si>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</si>
  <si>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</si>
  <si>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</si>
  <si>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</si>
  <si>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</si>
  <si>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</si>
  <si>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</si>
  <si>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</si>
  <si>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</si>
  <si>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</si>
  <si>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</si>
  <si>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</si>
  <si>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</si>
  <si>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</si>
  <si>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</si>
  <si>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</si>
  <si>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</si>
  <si>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</si>
  <si>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</si>
  <si>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</si>
  <si>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</si>
  <si>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</si>
  <si>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</si>
  <si>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</si>
  <si>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</si>
  <si>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</si>
  <si>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</si>
  <si>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</si>
  <si>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</si>
  <si>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</si>
  <si>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</si>
  <si>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</si>
  <si>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</si>
  <si>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</si>
  <si>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</si>
  <si>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</si>
  <si>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</si>
  <si>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</si>
  <si>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</si>
  <si>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</si>
  <si>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</si>
  <si>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</si>
  <si>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</si>
  <si>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</si>
  <si>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</si>
  <si>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</si>
  <si>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</si>
  <si>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</si>
  <si>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</si>
  <si>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</si>
  <si>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</si>
  <si>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</si>
  <si>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</si>
  <si>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</si>
  <si>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</si>
  <si>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</si>
  <si>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</si>
  <si>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</si>
  <si>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</si>
  <si>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</si>
  <si>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</si>
  <si>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</si>
  <si>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</si>
  <si>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</si>
  <si>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</si>
  <si>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</si>
  <si>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</si>
  <si>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</si>
  <si>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</si>
  <si>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</si>
  <si>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</si>
  <si>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</si>
  <si>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</si>
  <si>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</si>
  <si>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</si>
  <si>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</si>
  <si>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</si>
  <si>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</si>
  <si>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</si>
  <si>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</si>
  <si>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</si>
  <si>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</si>
  <si>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</si>
  <si>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</si>
  <si>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</si>
  <si>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</si>
  <si>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</si>
  <si>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</si>
  <si>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</si>
  <si>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</si>
  <si>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</si>
  <si>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</si>
  <si>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</si>
  <si>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</si>
  <si>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</si>
  <si>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</si>
  <si>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</si>
  <si>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</si>
  <si>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</si>
  <si>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</si>
  <si>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</si>
  <si>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</si>
  <si>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</si>
  <si>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</si>
  <si>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</si>
  <si>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</si>
  <si>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</si>
  <si>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</si>
  <si>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</si>
  <si>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</si>
  <si>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</si>
  <si>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</si>
  <si>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</si>
  <si>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</si>
  <si>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</si>
  <si>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</si>
  <si>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</si>
  <si>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</si>
  <si>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</si>
  <si>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</si>
  <si>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</si>
  <si>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</si>
  <si>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</si>
  <si>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</si>
  <si>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</si>
  <si>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</si>
  <si>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</si>
  <si>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</si>
  <si>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</si>
  <si>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</si>
  <si>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</si>
  <si>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</si>
  <si>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</si>
  <si>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</si>
  <si>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</si>
  <si>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</si>
  <si>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</si>
  <si>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</si>
  <si>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</si>
  <si>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</si>
  <si>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</si>
  <si>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</si>
  <si>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</si>
  <si>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</si>
  <si>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</si>
  <si>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</si>
  <si>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</si>
  <si>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</si>
  <si>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</si>
  <si>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</si>
  <si>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</si>
  <si>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</si>
  <si>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</si>
  <si>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</si>
  <si>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</si>
  <si>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</si>
  <si>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</si>
  <si>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</si>
  <si>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</si>
  <si>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</si>
  <si>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</si>
  <si>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</si>
  <si>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</si>
  <si>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</si>
  <si>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</si>
  <si>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</si>
  <si>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</si>
  <si>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</si>
  <si>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</si>
  <si>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</si>
  <si>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</si>
  <si>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</si>
  <si>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</si>
  <si>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</si>
  <si>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</si>
  <si>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</si>
  <si>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</si>
  <si>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</si>
  <si>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</si>
  <si>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</si>
  <si>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</si>
  <si>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</si>
  <si>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</si>
  <si>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</si>
  <si>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</si>
  <si>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</si>
  <si>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</si>
  <si>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</si>
  <si>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</si>
  <si>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</si>
  <si>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</si>
  <si>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</si>
  <si>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</si>
  <si>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</si>
  <si>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</si>
  <si>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</si>
  <si>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</si>
  <si>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</si>
  <si>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</si>
  <si>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</si>
  <si>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</si>
  <si>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</si>
  <si>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</si>
  <si>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</si>
  <si>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</si>
  <si>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</si>
  <si>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</si>
  <si>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</si>
  <si>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</si>
  <si>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</si>
  <si>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</si>
  <si>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</si>
  <si>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</si>
  <si>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</si>
  <si>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</si>
  <si>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</si>
  <si>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</si>
  <si>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</si>
  <si>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</si>
  <si>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</si>
  <si>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</si>
  <si>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</si>
  <si>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</si>
  <si>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</si>
  <si>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</si>
  <si>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</si>
  <si>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</si>
  <si>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</si>
  <si>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</si>
  <si>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</si>
  <si>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</si>
  <si>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</si>
  <si>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</si>
  <si>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</si>
  <si>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</si>
  <si>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</si>
  <si>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</si>
  <si>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</si>
  <si>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</si>
  <si>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</si>
  <si>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</si>
  <si>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</si>
  <si>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</si>
  <si>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</si>
  <si>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</si>
  <si>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</si>
  <si>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</si>
  <si>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</si>
  <si>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</si>
  <si>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</si>
  <si>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</si>
  <si>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</si>
  <si>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</si>
  <si>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</si>
  <si>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</si>
  <si>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</si>
  <si>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</si>
  <si>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</si>
  <si>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</si>
  <si>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</si>
  <si>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</si>
  <si>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</si>
  <si>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</si>
  <si>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</si>
  <si>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</si>
  <si>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</si>
  <si>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</si>
  <si>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</si>
  <si>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</si>
  <si>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</si>
  <si>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</si>
  <si>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</si>
  <si>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</si>
  <si>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</si>
  <si>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</si>
  <si>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</si>
  <si>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</si>
  <si>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</si>
  <si>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</si>
  <si>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</si>
  <si>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</si>
  <si>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</si>
  <si>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</si>
  <si>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</si>
  <si>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</si>
  <si>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</si>
  <si>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</si>
  <si>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</si>
  <si>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</si>
  <si>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</si>
  <si>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</si>
  <si>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</si>
  <si>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</si>
  <si>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</si>
  <si>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</si>
  <si>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</si>
  <si>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</si>
  <si>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</si>
  <si>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</si>
  <si>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</si>
  <si>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</si>
  <si>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</si>
  <si>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</si>
  <si>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</si>
  <si>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</si>
  <si>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</si>
  <si>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</si>
  <si>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</si>
  <si>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</si>
  <si>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</si>
  <si>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</si>
  <si>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</si>
  <si>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</si>
  <si>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</si>
  <si>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</si>
  <si>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</si>
  <si>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</si>
  <si>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</si>
  <si>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</si>
  <si>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</si>
  <si>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</si>
  <si>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</si>
  <si>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</si>
  <si>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</si>
  <si>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</si>
  <si>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</si>
  <si>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</si>
  <si>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</si>
  <si>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</si>
  <si>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</si>
  <si>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</si>
  <si>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</si>
  <si>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</si>
  <si>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</si>
  <si>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</si>
  <si>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</si>
  <si>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</si>
  <si>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</si>
  <si>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</si>
  <si>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</si>
  <si>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</si>
  <si>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</si>
  <si>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</si>
  <si>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</si>
  <si>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</si>
  <si>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</si>
  <si>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</si>
  <si>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</si>
  <si>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</si>
  <si>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</si>
  <si>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</si>
  <si>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</si>
  <si>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</si>
  <si>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</si>
  <si>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</si>
  <si>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</si>
  <si>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</si>
  <si>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</si>
  <si>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</si>
  <si>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</si>
  <si>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</si>
  <si>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</si>
  <si>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</si>
  <si>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</si>
  <si>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</si>
  <si>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</si>
  <si>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</si>
  <si>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</si>
  <si>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</si>
  <si>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</si>
  <si>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</si>
  <si>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</si>
  <si>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</si>
  <si>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</si>
  <si>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</si>
  <si>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</si>
  <si>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</si>
  <si>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</si>
  <si>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</si>
  <si>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</si>
  <si>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</si>
  <si>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</si>
  <si>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</si>
  <si>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</si>
  <si>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</si>
  <si>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</si>
  <si>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</si>
  <si>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</si>
  <si>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</si>
  <si>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</si>
  <si>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</si>
  <si>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</si>
  <si>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</si>
  <si>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</si>
  <si>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</si>
  <si>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</si>
  <si>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</si>
  <si>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</si>
  <si>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</si>
  <si>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</si>
  <si>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</si>
  <si>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</si>
  <si>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</si>
  <si>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</si>
  <si>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</si>
  <si>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</si>
  <si>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</si>
  <si>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</si>
  <si>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</si>
  <si>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</si>
  <si>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</si>
  <si>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</si>
  <si>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</si>
  <si>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</si>
  <si>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</si>
  <si>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</si>
  <si>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</si>
  <si>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</si>
  <si>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</si>
  <si>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</si>
  <si>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</si>
  <si>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</si>
  <si>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</si>
  <si>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</si>
  <si>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</si>
  <si>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</si>
  <si>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</si>
  <si>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</si>
  <si>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</si>
  <si>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</si>
  <si>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</si>
  <si>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</si>
  <si>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</si>
  <si>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</si>
  <si>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</si>
  <si>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</si>
  <si>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</si>
  <si>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</si>
  <si>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</si>
  <si>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</si>
  <si>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</si>
  <si>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</si>
  <si>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</si>
  <si>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</si>
  <si>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</si>
  <si>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</si>
  <si>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</si>
  <si>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</si>
  <si>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</si>
  <si>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</si>
  <si>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</si>
  <si>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</si>
  <si>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</si>
  <si>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</si>
  <si>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</si>
  <si>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</si>
  <si>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</si>
  <si>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</si>
  <si>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</si>
  <si>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</si>
  <si>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</si>
  <si>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</si>
  <si>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</si>
  <si>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</si>
  <si>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</si>
  <si>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</si>
  <si>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</si>
  <si>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</si>
  <si>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</si>
  <si>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</si>
  <si>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</si>
  <si>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</si>
  <si>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</si>
  <si>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</si>
  <si>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</si>
  <si>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</si>
  <si>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</si>
  <si>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</si>
  <si>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</si>
  <si>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</si>
  <si>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</si>
  <si>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</si>
  <si>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</si>
  <si>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</si>
  <si>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</si>
  <si>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</si>
  <si>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</si>
  <si>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</si>
  <si>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</si>
  <si>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</si>
  <si>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</si>
  <si>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</si>
  <si>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</si>
  <si>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</si>
  <si>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</si>
  <si>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</si>
  <si>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</si>
  <si>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</si>
  <si>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</si>
  <si>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</si>
  <si>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</si>
  <si>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</si>
  <si>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</si>
  <si>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</si>
  <si>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</si>
  <si>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</si>
  <si>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</si>
  <si>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</si>
  <si>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</si>
  <si>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</si>
  <si>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</si>
  <si>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</si>
  <si>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</si>
  <si>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</si>
  <si>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</si>
  <si>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</si>
  <si>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</si>
  <si>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</si>
  <si>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</si>
  <si>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</si>
  <si>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</si>
  <si>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</si>
  <si>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</si>
  <si>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</si>
  <si>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</si>
  <si>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</si>
  <si>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</si>
  <si>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</si>
  <si>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</si>
  <si>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</si>
  <si>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</si>
  <si>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</si>
  <si>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</si>
  <si>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</si>
  <si>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</si>
  <si>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</si>
  <si>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</si>
  <si>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</si>
  <si>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</si>
  <si>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</si>
  <si>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</si>
  <si>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</si>
  <si>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</si>
  <si>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</si>
  <si>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</si>
  <si>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</si>
  <si>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</si>
  <si>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</si>
  <si>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</si>
  <si>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</si>
  <si>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</si>
  <si>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</si>
  <si>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</si>
  <si>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</si>
  <si>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</si>
  <si>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</si>
  <si>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</si>
  <si>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</si>
  <si>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</si>
  <si>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</si>
  <si>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</si>
  <si>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</si>
  <si>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</si>
  <si>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</si>
  <si>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</si>
  <si>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</si>
  <si>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</si>
  <si>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</si>
  <si>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</si>
  <si>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</si>
  <si>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</si>
  <si>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</si>
  <si>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</si>
  <si>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</si>
  <si>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</si>
  <si>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</si>
  <si>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</si>
  <si>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</si>
  <si>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</si>
  <si>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</si>
  <si>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</si>
  <si>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</si>
  <si>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</si>
  <si>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</si>
  <si>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</si>
  <si>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</si>
  <si>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</si>
  <si>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</si>
  <si>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</si>
  <si>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</si>
  <si>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</si>
  <si>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</si>
  <si>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</si>
  <si>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</si>
  <si>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</si>
  <si>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</si>
  <si>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</si>
  <si>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</si>
  <si>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</si>
  <si>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</si>
  <si>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</si>
  <si>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</si>
  <si>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</si>
  <si>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</si>
  <si>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</si>
  <si>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</si>
  <si>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</si>
  <si>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</si>
  <si>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</si>
  <si>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</si>
  <si>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</si>
  <si>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</si>
  <si>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</si>
  <si>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</si>
  <si>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</si>
  <si>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</si>
  <si>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</si>
  <si>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</si>
  <si>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</si>
  <si>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</si>
  <si>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</si>
  <si>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</si>
  <si>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</si>
  <si>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</si>
  <si>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</si>
  <si>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</si>
  <si>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</si>
  <si>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</si>
  <si>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</si>
  <si>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</si>
  <si>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</si>
  <si>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</si>
  <si>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</si>
  <si>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</si>
  <si>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</si>
  <si>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</si>
  <si>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</si>
  <si>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</si>
  <si>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</si>
  <si>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</si>
  <si>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</si>
  <si>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</si>
  <si>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</si>
  <si>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</si>
  <si>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</si>
  <si>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</si>
  <si>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</si>
  <si>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</si>
  <si>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</si>
  <si>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</si>
  <si>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</si>
  <si>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</si>
  <si>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</si>
  <si>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</si>
  <si>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</si>
  <si>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</si>
  <si>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</si>
  <si>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</si>
  <si>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</si>
  <si>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</si>
  <si>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</si>
  <si>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</si>
  <si>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</si>
  <si>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</si>
  <si>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</si>
  <si>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</si>
  <si>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</si>
  <si>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</si>
  <si>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</si>
  <si>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</si>
  <si>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</si>
  <si>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</si>
  <si>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</si>
  <si>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</si>
  <si>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</si>
  <si>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</si>
  <si>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</si>
  <si>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</si>
  <si>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</si>
  <si>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</si>
  <si>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</si>
  <si>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</si>
  <si>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</si>
  <si>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</si>
  <si>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</si>
  <si>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</si>
  <si>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</si>
  <si>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</si>
  <si>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</si>
  <si>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</si>
  <si>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</si>
  <si>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</si>
  <si>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</si>
  <si>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</si>
  <si>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</si>
  <si>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</si>
  <si>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</si>
  <si>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</si>
  <si>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</si>
  <si>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</si>
  <si>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</si>
  <si>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</si>
  <si>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</si>
  <si>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</si>
  <si>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</si>
  <si>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</si>
  <si>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</si>
  <si>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</si>
  <si>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</si>
  <si>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</si>
  <si>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</si>
  <si>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</si>
  <si>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</si>
  <si>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</si>
  <si>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</si>
  <si>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</si>
  <si>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</si>
  <si>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</si>
  <si>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</si>
  <si>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</si>
  <si>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</si>
  <si>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</si>
  <si>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</si>
  <si>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</si>
  <si>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</si>
  <si>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</si>
  <si>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</si>
  <si>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</si>
  <si>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</si>
  <si>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</si>
  <si>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</si>
  <si>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</si>
  <si>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</si>
  <si>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</si>
  <si>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</si>
  <si>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</si>
  <si>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</si>
  <si>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</si>
  <si>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</si>
  <si>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</si>
  <si>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</si>
  <si>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</si>
  <si>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</si>
  <si>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</si>
  <si>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</si>
  <si>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</si>
  <si>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</si>
  <si>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</si>
  <si>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</si>
  <si>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</si>
  <si>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</si>
  <si>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</si>
  <si>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</si>
  <si>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</si>
  <si>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</si>
  <si>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</si>
  <si>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</si>
  <si>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</si>
  <si>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</si>
  <si>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</si>
  <si>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</si>
  <si>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</si>
  <si>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</si>
  <si>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</si>
  <si>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</si>
  <si>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</si>
  <si>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</si>
  <si>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</si>
  <si>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</si>
  <si>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</si>
  <si>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</si>
  <si>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</si>
  <si>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</si>
  <si>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</si>
  <si>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</si>
  <si>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</si>
  <si>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</si>
  <si>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</si>
  <si>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</si>
  <si>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</si>
  <si>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</si>
  <si>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</si>
  <si>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</si>
  <si>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</si>
  <si>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</si>
  <si>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</si>
  <si>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</si>
  <si>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</si>
  <si>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</si>
  <si>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</si>
  <si>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</si>
  <si>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</si>
  <si>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</si>
  <si>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</si>
  <si>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</si>
  <si>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</si>
  <si>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</si>
  <si>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</si>
  <si>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</si>
  <si>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</si>
  <si>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</si>
  <si>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</si>
  <si>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</si>
  <si>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</si>
  <si>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</si>
  <si>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</si>
  <si>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</si>
  <si>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</si>
  <si>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</si>
  <si>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</si>
  <si>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</si>
  <si>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</si>
  <si>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</si>
  <si>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</si>
  <si>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</si>
  <si>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</si>
  <si>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</si>
  <si>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</si>
  <si>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</si>
  <si>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</si>
  <si>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</si>
  <si>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</si>
  <si>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</si>
  <si>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</si>
  <si>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</si>
  <si>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</si>
  <si>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</si>
  <si>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</si>
  <si>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</si>
  <si>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</si>
  <si>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</si>
  <si>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</si>
  <si>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</si>
  <si>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</si>
  <si>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</si>
  <si>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</si>
  <si>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</si>
  <si>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</si>
  <si>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</si>
  <si>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</si>
  <si>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</si>
  <si>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</si>
  <si>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</si>
  <si>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</si>
  <si>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</si>
  <si>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</si>
  <si>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</si>
  <si>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</si>
  <si>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</si>
  <si>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</si>
  <si>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</si>
  <si>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</si>
  <si>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</si>
  <si>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</si>
  <si>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</si>
  <si>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</si>
  <si>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</si>
  <si>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</si>
  <si>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</si>
  <si>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</si>
  <si>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</si>
  <si>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</si>
  <si>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</si>
  <si>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</si>
  <si>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</si>
  <si>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</si>
  <si>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</si>
  <si>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</si>
  <si>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</si>
  <si>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</si>
  <si>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</si>
  <si>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</si>
  <si>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</si>
  <si>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</si>
  <si>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</si>
  <si>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</si>
  <si>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</si>
  <si>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</si>
  <si>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</si>
  <si>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</si>
  <si>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</si>
  <si>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</si>
  <si>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</si>
  <si>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</si>
  <si>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</si>
  <si>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</si>
  <si>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</si>
  <si>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</si>
  <si>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</si>
  <si>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</si>
  <si>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</si>
  <si>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</si>
  <si>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</si>
  <si>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</si>
  <si>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</si>
  <si>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</si>
  <si>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</si>
  <si>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</si>
  <si>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</si>
  <si>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</si>
  <si>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</si>
  <si>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</si>
  <si>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</si>
  <si>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</si>
  <si>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</si>
  <si>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</si>
  <si>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</si>
  <si>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</si>
  <si>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</si>
  <si>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</si>
  <si>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</si>
  <si>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</si>
  <si>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</si>
  <si>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</si>
  <si>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</si>
  <si>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</si>
  <si>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</si>
  <si>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</si>
  <si>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</si>
  <si>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</si>
  <si>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</si>
  <si>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</si>
  <si>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</si>
  <si>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</si>
  <si>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</si>
  <si>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</si>
  <si>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</si>
  <si>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</si>
  <si>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</si>
  <si>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</si>
  <si>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</si>
  <si>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</si>
  <si>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</si>
  <si>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</si>
  <si>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</si>
  <si>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</si>
  <si>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</si>
  <si>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</si>
  <si>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</si>
  <si>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</si>
  <si>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</si>
  <si>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</si>
  <si>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</si>
  <si>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</si>
  <si>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</si>
  <si>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</si>
  <si>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</si>
  <si>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</si>
  <si>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</si>
  <si>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</si>
  <si>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</si>
  <si>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</si>
  <si>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</si>
  <si>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</si>
  <si>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</si>
  <si>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</si>
  <si>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</si>
  <si>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</si>
  <si>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</si>
  <si>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</si>
  <si>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</si>
  <si>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</si>
  <si>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</si>
  <si>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</si>
  <si>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</si>
  <si>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</si>
  <si>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</si>
  <si>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</si>
  <si>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</si>
  <si>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</si>
  <si>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</si>
  <si>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</si>
  <si>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</si>
  <si>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</si>
  <si>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</si>
  <si>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</si>
  <si>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</si>
  <si>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</si>
  <si>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</si>
  <si>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</si>
  <si>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</si>
  <si>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</si>
  <si>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</si>
  <si>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</si>
  <si>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</si>
  <si>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</si>
  <si>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</si>
  <si>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</si>
  <si>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</si>
  <si>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</si>
  <si>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</si>
  <si>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</si>
  <si>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</si>
  <si>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</si>
  <si>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</si>
  <si>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</si>
  <si>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</si>
  <si>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</si>
  <si>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</si>
  <si>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</si>
  <si>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</si>
  <si>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</si>
  <si>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</si>
  <si>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</si>
  <si>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</si>
  <si>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</si>
  <si>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</si>
  <si>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</si>
  <si>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</si>
  <si>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</si>
  <si>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</si>
  <si>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</si>
  <si>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</si>
  <si>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</si>
  <si>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</si>
  <si>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</si>
  <si>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</si>
  <si>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</si>
  <si>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</si>
  <si>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</si>
  <si>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</si>
  <si>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</si>
  <si>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</si>
  <si>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</si>
  <si>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</si>
  <si>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</si>
  <si>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</si>
  <si>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</si>
  <si>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</si>
  <si>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</si>
  <si>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</si>
  <si>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</si>
  <si>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</si>
  <si>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</si>
  <si>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</si>
  <si>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</si>
  <si>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</si>
  <si>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</si>
  <si>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</si>
  <si>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</si>
  <si>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</si>
  <si>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</si>
  <si>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</si>
  <si>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</si>
  <si>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</si>
  <si>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</si>
  <si>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</si>
  <si>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</si>
  <si>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</si>
  <si>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</si>
  <si>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</si>
  <si>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</si>
  <si>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</si>
  <si>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</si>
  <si>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</si>
  <si>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</si>
  <si>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</si>
  <si>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</si>
  <si>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</si>
  <si>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</si>
  <si>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</si>
  <si>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</si>
  <si>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</si>
  <si>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</si>
  <si>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</si>
  <si>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</si>
  <si>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</si>
  <si>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</si>
  <si>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</si>
  <si>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</si>
  <si>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</si>
  <si>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</si>
  <si>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</si>
  <si>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</si>
  <si>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</si>
  <si>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</si>
  <si>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</si>
  <si>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</si>
  <si>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</si>
  <si>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</si>
  <si>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</si>
  <si>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</si>
  <si>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</si>
  <si>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</si>
  <si>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</si>
  <si>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</si>
  <si>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</si>
  <si>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</si>
  <si>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</si>
  <si>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</si>
  <si>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</si>
  <si>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</si>
  <si>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</si>
  <si>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</si>
  <si>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</si>
  <si>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</si>
  <si>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</si>
  <si>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</si>
  <si>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</si>
  <si>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</si>
  <si>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</si>
  <si>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</si>
  <si>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</si>
  <si>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</si>
  <si>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</si>
  <si>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</si>
  <si>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</si>
  <si>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</si>
  <si>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</si>
  <si>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</si>
  <si>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</si>
  <si>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</si>
  <si>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</si>
  <si>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</si>
  <si>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</si>
  <si>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</si>
  <si>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</si>
  <si>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</si>
  <si>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</si>
  <si>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</si>
  <si>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</si>
  <si>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</si>
  <si>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</si>
  <si>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</si>
  <si>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</si>
  <si>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</si>
  <si>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</si>
  <si>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</si>
  <si>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</si>
  <si>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</si>
  <si>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</si>
  <si>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</si>
  <si>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</si>
  <si>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</si>
  <si>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</si>
  <si>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</si>
  <si>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</si>
  <si>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</si>
  <si>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</si>
  <si>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</si>
  <si>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</si>
  <si>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</si>
  <si>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</si>
  <si>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</si>
  <si>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</si>
  <si>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</si>
  <si>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</si>
  <si>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</si>
  <si>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</si>
  <si>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</si>
  <si>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</si>
  <si>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</si>
  <si>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</si>
  <si>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</si>
  <si>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</si>
  <si>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</si>
  <si>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</si>
  <si>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</si>
  <si>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</si>
  <si>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</si>
  <si>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</si>
  <si>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</si>
  <si>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</si>
  <si>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</si>
  <si>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</si>
  <si>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</si>
  <si>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</si>
  <si>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</si>
  <si>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</si>
  <si>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</si>
  <si>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</si>
  <si>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</si>
  <si>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</si>
  <si>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</si>
  <si>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</si>
  <si>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</si>
  <si>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</si>
  <si>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</si>
  <si>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</si>
  <si>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</si>
  <si>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</si>
  <si>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</si>
  <si>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</si>
  <si>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</si>
  <si>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</si>
  <si>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</si>
  <si>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</si>
  <si>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</si>
  <si>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</si>
  <si>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</si>
  <si>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</si>
  <si>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</si>
  <si>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</si>
  <si>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</si>
  <si>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</si>
  <si>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</si>
  <si>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</si>
  <si>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</si>
  <si>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</si>
  <si>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</si>
  <si>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</si>
  <si>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</si>
  <si>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</si>
  <si>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</si>
  <si>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</si>
  <si>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</si>
  <si>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</si>
  <si>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</si>
  <si>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</si>
  <si>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</si>
  <si>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</si>
  <si>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</si>
  <si>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</si>
  <si>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</si>
  <si>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</si>
  <si>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</si>
  <si>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</si>
  <si>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</si>
  <si>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</si>
  <si>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</si>
  <si>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</si>
  <si>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</si>
  <si>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</si>
  <si>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</si>
  <si>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</si>
  <si>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</si>
  <si>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</si>
  <si>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</si>
  <si>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</si>
  <si>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</si>
  <si>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</si>
  <si>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</si>
  <si>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</si>
  <si>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</si>
  <si>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</si>
  <si>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</si>
  <si>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</si>
  <si>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</si>
  <si>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</si>
  <si>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</si>
  <si>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</si>
  <si>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</si>
  <si>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</si>
  <si>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</si>
  <si>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</si>
  <si>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</si>
  <si>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</si>
  <si>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</si>
  <si>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</si>
  <si>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</si>
  <si>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</si>
  <si>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</si>
  <si>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</si>
  <si>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</si>
  <si>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</si>
  <si>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</si>
  <si>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</si>
  <si>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</si>
  <si>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</si>
  <si>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</si>
  <si>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</si>
  <si>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</si>
  <si>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</si>
  <si>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</si>
  <si>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</si>
  <si>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</si>
  <si>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</si>
  <si>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</si>
  <si>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</si>
  <si>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</si>
  <si>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</si>
  <si>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</si>
  <si>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</si>
  <si>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</si>
  <si>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</si>
  <si>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</si>
  <si>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</si>
  <si>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</si>
  <si>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</si>
  <si>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</si>
  <si>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</si>
  <si>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</si>
  <si>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</si>
  <si>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</si>
  <si>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</si>
  <si>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</si>
  <si>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</si>
  <si>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</si>
  <si>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</si>
  <si>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</si>
  <si>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</si>
  <si>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</si>
  <si>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</si>
  <si>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</si>
  <si>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</si>
  <si>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</si>
  <si>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</si>
  <si>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</si>
  <si>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</si>
  <si>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</si>
  <si>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</si>
  <si>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</si>
  <si>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</si>
  <si>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</si>
  <si>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</si>
  <si>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</si>
  <si>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</si>
  <si>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</si>
  <si>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</si>
  <si>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</si>
  <si>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</si>
  <si>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</si>
  <si>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</si>
  <si>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</si>
  <si>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</si>
  <si>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</si>
  <si>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</si>
  <si>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</si>
  <si>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</si>
  <si>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</si>
  <si>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</si>
  <si>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</si>
  <si>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</si>
  <si>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</si>
  <si>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</si>
  <si>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</si>
  <si>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</si>
  <si>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</si>
  <si>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</si>
  <si>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</si>
  <si>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</si>
  <si>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</si>
  <si>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</si>
  <si>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</si>
  <si>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</si>
  <si>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</si>
  <si>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</si>
  <si>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</si>
  <si>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</si>
  <si>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</si>
  <si>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</si>
  <si>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</si>
  <si>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</si>
  <si>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</si>
  <si>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</si>
  <si>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</si>
  <si>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</si>
  <si>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</si>
  <si>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</si>
  <si>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</si>
  <si>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</si>
  <si>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</si>
  <si>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</si>
  <si>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</si>
  <si>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</si>
  <si>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</si>
  <si>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</si>
  <si>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</si>
  <si>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</si>
  <si>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</si>
  <si>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</si>
  <si>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</si>
  <si>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</si>
  <si>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</si>
  <si>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</si>
  <si>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</si>
  <si>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</si>
  <si>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</si>
  <si>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</si>
  <si>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</si>
  <si>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</si>
  <si>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</si>
  <si>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</si>
  <si>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</si>
  <si>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</si>
  <si>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</si>
  <si>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</si>
  <si>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</si>
  <si>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</si>
  <si>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</si>
  <si>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</si>
  <si>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</si>
  <si>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</si>
  <si>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</si>
  <si>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</si>
  <si>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</si>
  <si>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</si>
  <si>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</si>
  <si>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</si>
  <si>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</si>
  <si>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</si>
  <si>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</si>
  <si>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</si>
  <si>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</si>
  <si>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</si>
  <si>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</si>
  <si>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</si>
  <si>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</si>
  <si>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</si>
  <si>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</si>
  <si>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</si>
  <si>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</si>
  <si>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</si>
  <si>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</si>
  <si>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</si>
  <si>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</si>
  <si>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</si>
  <si>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</si>
  <si>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</si>
  <si>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</si>
  <si>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</si>
  <si>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</si>
  <si>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</si>
  <si>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</si>
  <si>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</si>
  <si>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</si>
  <si>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</si>
  <si>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</si>
  <si>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</si>
  <si>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</si>
  <si>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</si>
  <si>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</si>
  <si>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</si>
  <si>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</si>
  <si>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</si>
  <si>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</si>
  <si>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</si>
  <si>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</si>
  <si>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</si>
  <si>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</si>
  <si>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</si>
  <si>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</si>
  <si>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</si>
  <si>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</si>
  <si>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</si>
  <si>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</si>
  <si>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</si>
  <si>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</si>
  <si>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</si>
  <si>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</si>
  <si>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</si>
  <si>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</si>
  <si>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</si>
  <si>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</si>
  <si>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</si>
  <si>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</si>
  <si>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</si>
  <si>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</si>
  <si>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</si>
  <si>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</si>
  <si>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</si>
  <si>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</si>
  <si>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</si>
  <si>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</si>
  <si>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</si>
  <si>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</si>
  <si>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</si>
  <si>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</si>
  <si>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</si>
  <si>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</si>
  <si>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</si>
  <si>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</si>
  <si>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</si>
  <si>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</si>
  <si>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</si>
  <si>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</si>
  <si>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</si>
  <si>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</si>
  <si>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</si>
  <si>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</si>
  <si>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</si>
  <si>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</si>
  <si>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</si>
  <si>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</si>
  <si>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</si>
  <si>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</si>
  <si>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</si>
  <si>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</si>
  <si>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</si>
  <si>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</si>
  <si>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</si>
  <si>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</si>
  <si>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</si>
  <si>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</si>
  <si>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</si>
  <si>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</si>
  <si>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</si>
  <si>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</si>
  <si>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</si>
  <si>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</si>
  <si>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</si>
  <si>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</si>
  <si>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</si>
  <si>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</si>
  <si>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</si>
  <si>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</si>
  <si>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</si>
  <si>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</si>
  <si>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</si>
  <si>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</si>
  <si>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</si>
  <si>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</si>
  <si>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</si>
  <si>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</si>
  <si>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</si>
  <si>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</si>
  <si>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</si>
  <si>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</si>
  <si>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</si>
  <si>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</si>
  <si>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</si>
  <si>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</si>
  <si>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</si>
  <si>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</si>
  <si>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</si>
  <si>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</si>
  <si>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</si>
  <si>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</si>
  <si>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</si>
  <si>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</si>
  <si>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</si>
  <si>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</si>
  <si>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</si>
  <si>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</si>
  <si>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</si>
  <si>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</si>
  <si>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</si>
  <si>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</si>
  <si>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</si>
  <si>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</si>
  <si>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</si>
  <si>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</si>
  <si>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</si>
  <si>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</si>
  <si>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</si>
  <si>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</si>
  <si>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</si>
  <si>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</si>
  <si>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</si>
  <si>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</si>
  <si>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</si>
  <si>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</si>
  <si>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</si>
  <si>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</si>
  <si>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</si>
  <si>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</si>
  <si>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</si>
  <si>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</si>
  <si>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</si>
  <si>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</si>
  <si>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</si>
  <si>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</si>
  <si>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</si>
  <si>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</si>
  <si>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</si>
  <si>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</si>
  <si>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</si>
  <si>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</si>
  <si>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</si>
  <si>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</si>
  <si>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</si>
  <si>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</si>
  <si>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</si>
  <si>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</si>
  <si>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</si>
  <si>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</si>
  <si>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</si>
  <si>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</si>
  <si>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</si>
  <si>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</si>
  <si>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</si>
  <si>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</si>
  <si>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</si>
  <si>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</si>
  <si>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</si>
  <si>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</si>
  <si>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</si>
  <si>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</si>
  <si>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</si>
  <si>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</si>
  <si>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</si>
  <si>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</si>
  <si>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</si>
  <si>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</si>
  <si>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</si>
  <si>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</si>
  <si>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</si>
  <si>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</si>
  <si>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</si>
  <si>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</si>
  <si>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</si>
  <si>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</si>
  <si>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</si>
  <si>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</si>
  <si>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</si>
  <si>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</si>
  <si>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</si>
  <si>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</si>
  <si>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</si>
  <si>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</si>
  <si>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</si>
  <si>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</si>
  <si>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</si>
  <si>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</si>
  <si>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</si>
  <si>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</si>
  <si>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</si>
  <si>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</si>
  <si>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</si>
  <si>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</si>
  <si>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</si>
  <si>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</si>
  <si>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</si>
  <si>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</si>
  <si>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</si>
  <si>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</si>
  <si>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</si>
  <si>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</si>
  <si>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</si>
  <si>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</si>
  <si>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</si>
  <si>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</si>
  <si>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</si>
  <si>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</si>
  <si>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</si>
  <si>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</si>
  <si>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</si>
  <si>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</si>
  <si>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</si>
  <si>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</si>
  <si>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</si>
  <si>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</si>
  <si>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</si>
  <si>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</si>
  <si>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</si>
  <si>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</si>
  <si>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</si>
  <si>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</si>
  <si>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</si>
  <si>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</si>
  <si>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</si>
  <si>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</si>
  <si>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</si>
  <si>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</si>
  <si>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</si>
  <si>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</si>
  <si>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</si>
  <si>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</si>
  <si>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</si>
  <si>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</si>
  <si>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</si>
  <si>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</si>
  <si>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</si>
  <si>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</si>
  <si>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</si>
  <si>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</si>
  <si>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</si>
  <si>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</si>
  <si>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</si>
  <si>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</si>
  <si>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</si>
  <si>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</si>
  <si>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</si>
  <si>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</si>
  <si>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</si>
  <si>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</si>
  <si>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</si>
  <si>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</si>
  <si>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</si>
  <si>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</si>
  <si>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</si>
  <si>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</si>
  <si>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</si>
  <si>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</si>
  <si>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</si>
  <si>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</si>
  <si>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</si>
  <si>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</si>
  <si>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</si>
  <si>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</si>
  <si>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</si>
  <si>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</si>
  <si>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</si>
  <si>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</si>
  <si>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</si>
  <si>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</si>
  <si>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</si>
  <si>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</si>
  <si>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</si>
  <si>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</si>
  <si>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</si>
  <si>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</si>
  <si>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</si>
  <si>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</si>
  <si>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</si>
  <si>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</si>
  <si>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</si>
  <si>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</si>
  <si>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</si>
  <si>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</si>
  <si>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</si>
  <si>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</si>
  <si>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</si>
  <si>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</si>
  <si>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</si>
  <si>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</si>
  <si>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</si>
  <si>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</si>
  <si>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</si>
  <si>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</si>
  <si>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</si>
  <si>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</si>
  <si>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</si>
  <si>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</si>
  <si>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</si>
  <si>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</si>
  <si>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</si>
  <si>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</si>
  <si>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</si>
  <si>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</si>
  <si>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</si>
  <si>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</si>
  <si>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</si>
  <si>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</si>
  <si>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</si>
  <si>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</si>
  <si>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</si>
  <si>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</si>
  <si>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</si>
  <si>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</si>
  <si>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</si>
  <si>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</si>
  <si>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</si>
  <si>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</si>
  <si>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</si>
  <si>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</si>
  <si>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</si>
  <si>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</si>
  <si>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</si>
  <si>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</si>
  <si>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</si>
  <si>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</si>
  <si>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</si>
  <si>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</si>
  <si>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</si>
  <si>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</si>
  <si>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</si>
  <si>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</si>
  <si>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</si>
  <si>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</si>
  <si>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</si>
  <si>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</si>
  <si>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</si>
  <si>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</si>
  <si>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</si>
  <si>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</si>
  <si>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</si>
  <si>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</si>
  <si>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</si>
  <si>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</si>
  <si>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</si>
  <si>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</si>
  <si>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</si>
  <si>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</si>
  <si>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</si>
  <si>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</si>
  <si>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</si>
  <si>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</si>
  <si>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</si>
  <si>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</si>
  <si>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</si>
  <si>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</si>
  <si>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</si>
  <si>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</si>
  <si>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</si>
  <si>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</si>
  <si>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</si>
  <si>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</si>
  <si>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</si>
  <si>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</si>
  <si>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</si>
  <si>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</si>
  <si>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</si>
  <si>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</si>
  <si>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</si>
  <si>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</si>
  <si>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</si>
  <si>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</si>
  <si>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</si>
  <si>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</si>
  <si>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</si>
  <si>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</si>
  <si>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</si>
  <si>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</si>
  <si>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</si>
  <si>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</si>
  <si>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</si>
  <si>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</si>
  <si>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</si>
  <si>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</si>
  <si>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</si>
  <si>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</si>
  <si>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</si>
  <si>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</si>
  <si>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</si>
  <si>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</si>
  <si>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</si>
  <si>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</si>
  <si>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</si>
  <si>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</si>
  <si>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</si>
  <si>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</si>
  <si>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</si>
  <si>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</si>
  <si>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</si>
  <si>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</si>
  <si>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</si>
  <si>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</si>
  <si>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</si>
  <si>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</si>
  <si>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</si>
  <si>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</si>
  <si>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</si>
  <si>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</si>
  <si>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</si>
  <si>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</si>
  <si>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</si>
  <si>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</si>
  <si>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</si>
  <si>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</si>
  <si>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</si>
  <si>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</si>
  <si>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</si>
  <si>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</si>
  <si>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</si>
  <si>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</si>
  <si>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</si>
  <si>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</si>
  <si>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</si>
  <si>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</si>
  <si>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</si>
  <si>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</si>
  <si>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</si>
  <si>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</si>
  <si>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</si>
  <si>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</si>
  <si>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</si>
  <si>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</si>
  <si>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</si>
  <si>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</si>
  <si>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</si>
  <si>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</si>
  <si>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</si>
  <si>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</si>
  <si>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</si>
  <si>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</si>
  <si>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</si>
  <si>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</si>
  <si>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</si>
  <si>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</si>
  <si>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</si>
  <si>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</si>
  <si>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</si>
  <si>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</si>
  <si>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</si>
  <si>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</si>
  <si>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</si>
  <si>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</si>
  <si>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</si>
  <si>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</si>
  <si>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</si>
  <si>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</si>
  <si>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</si>
  <si>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</si>
  <si>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</si>
  <si>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</si>
  <si>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</si>
  <si>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</si>
  <si>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</si>
  <si>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</si>
  <si>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</si>
  <si>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</si>
  <si>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</si>
  <si>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</si>
  <si>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</si>
  <si>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</si>
  <si>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</si>
  <si>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</si>
  <si>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</si>
  <si>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</si>
  <si>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</si>
  <si>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</si>
  <si>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</si>
  <si>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</si>
  <si>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</si>
  <si>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</si>
  <si>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</si>
  <si>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</si>
  <si>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</si>
  <si>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</si>
  <si>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</si>
  <si>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</si>
  <si>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</si>
  <si>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</si>
  <si>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</si>
  <si>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</si>
  <si>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</si>
  <si>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</si>
  <si>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</si>
  <si>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</si>
  <si>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</si>
  <si>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</si>
  <si>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</si>
  <si>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</si>
  <si>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</si>
  <si>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</si>
  <si>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</si>
  <si>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</si>
  <si>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</si>
  <si>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</si>
  <si>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</si>
  <si>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</si>
  <si>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</si>
  <si>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</si>
  <si>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</si>
  <si>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</si>
  <si>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</si>
  <si>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</si>
  <si>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</si>
  <si>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</si>
  <si>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</si>
  <si>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</si>
  <si>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</si>
  <si>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</si>
  <si>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</si>
  <si>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</si>
  <si>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</si>
  <si>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</si>
  <si>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</si>
  <si>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</si>
  <si>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</si>
  <si>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</si>
  <si>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</si>
  <si>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</si>
  <si>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</si>
  <si>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</si>
  <si>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</si>
  <si>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</si>
  <si>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</si>
  <si>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</si>
  <si>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</si>
  <si>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</si>
  <si>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</si>
  <si>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</si>
  <si>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</si>
  <si>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</si>
  <si>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</si>
  <si>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</si>
  <si>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</si>
  <si>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</si>
  <si>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</si>
  <si>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</si>
  <si>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</si>
  <si>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</si>
  <si>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</si>
  <si>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</si>
  <si>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</si>
  <si>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</si>
  <si>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</si>
  <si>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</si>
  <si>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</si>
  <si>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</si>
  <si>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</si>
  <si>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</si>
  <si>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</si>
  <si>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</si>
  <si>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</si>
  <si>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</si>
  <si>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</si>
  <si>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</si>
  <si>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</si>
  <si>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</si>
  <si>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</si>
  <si>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</si>
  <si>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</si>
  <si>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</si>
  <si>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</si>
  <si>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</si>
  <si>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</si>
  <si>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</si>
  <si>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</si>
  <si>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</si>
  <si>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</si>
  <si>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</si>
  <si>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</si>
  <si>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</si>
  <si>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</si>
  <si>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</si>
  <si>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</si>
  <si>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</si>
  <si>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</si>
  <si>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</si>
  <si>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</si>
  <si>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</si>
  <si>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</si>
  <si>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</si>
  <si>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</si>
  <si>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</si>
  <si>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</si>
  <si>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</si>
  <si>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</si>
  <si>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</si>
  <si>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</si>
  <si>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</si>
  <si>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</si>
  <si>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</si>
  <si>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</si>
  <si>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</si>
  <si>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</si>
  <si>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</si>
  <si>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</si>
  <si>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</si>
  <si>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</si>
  <si>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</si>
  <si>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</si>
  <si>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</si>
  <si>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</si>
  <si>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</si>
  <si>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</si>
  <si>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</si>
  <si>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</si>
  <si>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</si>
  <si>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</si>
  <si>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</si>
  <si>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</si>
  <si>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</si>
  <si>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</si>
  <si>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</si>
  <si>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</si>
  <si>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</si>
  <si>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</si>
  <si>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</si>
  <si>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</si>
  <si>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</si>
  <si>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</si>
  <si>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</si>
  <si>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</si>
  <si>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</si>
  <si>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</si>
  <si>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</si>
  <si>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</si>
  <si>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</si>
  <si>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</si>
  <si>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</si>
  <si>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</si>
  <si>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</si>
  <si>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</si>
  <si>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</si>
  <si>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</si>
  <si>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</si>
  <si>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</si>
  <si>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</si>
  <si>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</si>
  <si>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</si>
  <si>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</si>
  <si>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</si>
  <si>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</si>
  <si>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</si>
  <si>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</si>
  <si>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</si>
  <si>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</si>
  <si>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</si>
  <si>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</si>
  <si>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</si>
  <si>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</si>
  <si>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</si>
  <si>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</si>
  <si>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</si>
  <si>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</si>
  <si>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</si>
  <si>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</si>
  <si>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</si>
  <si>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</si>
  <si>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</si>
  <si>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</si>
  <si>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</si>
  <si>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</si>
  <si>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</si>
  <si>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</si>
  <si>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</si>
  <si>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</si>
  <si>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</si>
  <si>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</si>
  <si>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</si>
  <si>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</si>
  <si>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</si>
  <si>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</si>
  <si>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</si>
  <si>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</si>
  <si>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</si>
  <si>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</si>
  <si>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</si>
  <si>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</si>
  <si>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</si>
  <si>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</si>
  <si>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</si>
  <si>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</si>
  <si>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</si>
  <si>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</si>
  <si>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</si>
  <si>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</si>
  <si>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</si>
  <si>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</si>
  <si>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</si>
  <si>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</si>
  <si>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</si>
  <si>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</si>
  <si>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</si>
  <si>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</si>
  <si>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</si>
  <si>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</si>
  <si>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</si>
  <si>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</si>
  <si>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</si>
  <si>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</si>
  <si>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</si>
  <si>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</si>
  <si>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</si>
  <si>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</si>
  <si>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</si>
  <si>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</si>
  <si>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</si>
  <si>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</si>
  <si>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</si>
  <si>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</si>
  <si>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</si>
  <si>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</si>
  <si>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</si>
  <si>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</si>
  <si>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</si>
  <si>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</si>
  <si>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</si>
  <si>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</si>
  <si>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</si>
  <si>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</si>
  <si>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</si>
  <si>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</si>
  <si>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</si>
  <si>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</si>
  <si>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</si>
  <si>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</si>
  <si>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</si>
  <si>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</si>
  <si>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</si>
  <si>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</si>
  <si>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</si>
  <si>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</si>
  <si>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</si>
  <si>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</si>
  <si>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</si>
  <si>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</si>
  <si>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</si>
  <si>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</si>
  <si>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</si>
  <si>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</si>
  <si>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</si>
  <si>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</si>
  <si>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</si>
  <si>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</si>
  <si>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</si>
  <si>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</si>
  <si>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</si>
  <si>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</si>
  <si>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</si>
  <si>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</si>
  <si>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</si>
  <si>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</si>
  <si>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</si>
  <si>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</si>
  <si>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</si>
  <si>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</si>
  <si>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</si>
  <si>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</si>
  <si>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</si>
  <si>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</si>
  <si>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</si>
  <si>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</si>
  <si>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</si>
  <si>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</si>
  <si>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</si>
  <si>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</si>
  <si>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</si>
  <si>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</si>
  <si>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</si>
  <si>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</si>
  <si>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</si>
  <si>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</si>
  <si>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</si>
  <si>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</si>
  <si>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</si>
  <si>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</si>
  <si>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</si>
  <si>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</si>
  <si>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</si>
  <si>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</si>
  <si>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</si>
  <si>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</si>
  <si>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</si>
  <si>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</si>
  <si>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</si>
  <si>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</si>
  <si>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</si>
  <si>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</si>
  <si>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</si>
  <si>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</si>
  <si>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</si>
  <si>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</si>
  <si>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</si>
  <si>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</si>
  <si>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</si>
  <si>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</si>
  <si>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</si>
  <si>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</si>
  <si>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</si>
  <si>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</si>
  <si>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</si>
  <si>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</si>
  <si>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</si>
  <si>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</si>
  <si>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</si>
  <si>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</si>
  <si>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</si>
  <si>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</si>
  <si>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</si>
  <si>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</si>
  <si>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</si>
  <si>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</si>
  <si>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</si>
  <si>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</si>
  <si>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</si>
  <si>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</si>
  <si>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</si>
  <si>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</si>
  <si>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</si>
  <si>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</si>
  <si>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</si>
  <si>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</si>
  <si>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</si>
  <si>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</si>
  <si>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</si>
  <si>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</si>
  <si>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</si>
  <si>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</si>
  <si>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</si>
  <si>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</si>
  <si>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</si>
  <si>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</si>
  <si>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</si>
  <si>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</si>
  <si>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</si>
  <si>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</si>
  <si>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</si>
  <si>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</si>
  <si>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</si>
  <si>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</si>
  <si>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</si>
  <si>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</si>
  <si>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</si>
  <si>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</si>
  <si>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</si>
  <si>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</si>
  <si>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</si>
  <si>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</si>
  <si>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</si>
  <si>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</si>
  <si>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</si>
  <si>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</si>
  <si>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</si>
  <si>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</si>
  <si>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</si>
  <si>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</si>
  <si>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</si>
  <si>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</si>
  <si>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</si>
  <si>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</si>
  <si>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</si>
  <si>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</si>
  <si>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</si>
  <si>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</si>
  <si>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</si>
  <si>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</si>
  <si>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</si>
  <si>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</si>
  <si>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</si>
  <si>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</si>
  <si>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</si>
  <si>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</si>
  <si>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</si>
  <si>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</si>
  <si>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</si>
  <si>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</si>
  <si>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</si>
  <si>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</si>
  <si>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</si>
  <si>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</si>
  <si>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</si>
  <si>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</si>
  <si>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</si>
  <si>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</si>
  <si>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</si>
  <si>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</si>
  <si>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</si>
  <si>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</si>
  <si>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</si>
  <si>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</si>
  <si>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</si>
  <si>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</si>
  <si>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</si>
  <si>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</si>
  <si>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</si>
  <si>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</si>
  <si>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</si>
  <si>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</si>
  <si>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</si>
  <si>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</si>
  <si>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</si>
  <si>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</si>
  <si>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</si>
  <si>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</si>
  <si>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</si>
  <si>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</si>
  <si>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</si>
  <si>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</si>
  <si>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</si>
  <si>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</si>
  <si>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</si>
  <si>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</si>
  <si>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</si>
  <si>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</si>
  <si>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</si>
  <si>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</si>
  <si>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</si>
  <si>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</si>
  <si>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</si>
  <si>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</si>
  <si>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</si>
  <si>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</si>
  <si>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</si>
  <si>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</si>
  <si>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</si>
  <si>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</si>
  <si>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</si>
  <si>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</si>
  <si>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</si>
  <si>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</si>
  <si>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</si>
  <si>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</si>
  <si>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</si>
  <si>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</si>
  <si>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</si>
  <si>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</si>
  <si>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</si>
  <si>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</si>
  <si>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</si>
  <si>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</si>
  <si>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</si>
  <si>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</si>
  <si>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</si>
  <si>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</si>
  <si>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</si>
  <si>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</si>
  <si>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</si>
  <si>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</si>
  <si>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</si>
  <si>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</si>
  <si>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</si>
  <si>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</si>
  <si>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</si>
  <si>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</si>
  <si>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</si>
  <si>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</si>
  <si>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</si>
  <si>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</si>
  <si>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</si>
  <si>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</si>
  <si>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</si>
  <si>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</si>
  <si>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</si>
  <si>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</si>
  <si>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</si>
  <si>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</si>
  <si>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</si>
  <si>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</si>
  <si>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</si>
  <si>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</si>
  <si>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</si>
  <si>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</si>
  <si>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</si>
  <si>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</si>
  <si>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</si>
  <si>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</si>
  <si>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</si>
  <si>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</si>
  <si>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</si>
  <si>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</si>
  <si>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</si>
  <si>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</si>
  <si>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</si>
  <si>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</si>
  <si>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</si>
  <si>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</si>
  <si>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</si>
  <si>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</si>
  <si>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</si>
  <si>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</si>
  <si>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</si>
  <si>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</si>
  <si>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</si>
  <si>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</si>
  <si>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</si>
  <si>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</si>
  <si>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</si>
  <si>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</si>
  <si>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</si>
  <si>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</si>
  <si>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</si>
  <si>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</si>
  <si>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</si>
  <si>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</si>
  <si>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</si>
  <si>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</si>
  <si>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</si>
  <si>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</si>
  <si>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</si>
  <si>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</si>
  <si>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</si>
  <si>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</si>
  <si>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</si>
  <si>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</si>
  <si>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</si>
  <si>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</si>
  <si>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</si>
  <si>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</si>
  <si>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</si>
  <si>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</si>
  <si>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</si>
  <si>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</si>
  <si>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</si>
  <si>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</si>
  <si>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</si>
  <si>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</si>
  <si>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</si>
  <si>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</si>
  <si>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</si>
  <si>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</si>
  <si>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</si>
  <si>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</si>
  <si>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</si>
  <si>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</si>
  <si>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</si>
  <si>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</si>
  <si>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</si>
  <si>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</si>
  <si>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</si>
  <si>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</si>
  <si>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</si>
  <si>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</si>
  <si>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</si>
  <si>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</si>
  <si>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</si>
  <si>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</si>
  <si>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</si>
  <si>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</si>
  <si>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</si>
  <si>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</si>
  <si>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</si>
  <si>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</si>
  <si>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</si>
  <si>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</si>
  <si>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</si>
  <si>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</si>
  <si>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</si>
  <si>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</si>
  <si>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</si>
  <si>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</si>
  <si>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</si>
  <si>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</si>
  <si>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</si>
  <si>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</si>
  <si>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</si>
  <si>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</si>
  <si>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</si>
  <si>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</si>
  <si>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</si>
  <si>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</si>
  <si>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</si>
  <si>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</si>
  <si>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</si>
  <si>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</si>
  <si>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</si>
  <si>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</si>
  <si>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</si>
  <si>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</si>
  <si>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</si>
  <si>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</si>
  <si>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</si>
  <si>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</si>
  <si>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</si>
  <si>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</si>
  <si>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</si>
  <si>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</si>
  <si>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</si>
  <si>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</si>
  <si>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</si>
  <si>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</si>
  <si>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</si>
  <si>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</si>
  <si>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</si>
  <si>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</si>
  <si>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</si>
  <si>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</si>
  <si>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</si>
  <si>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</si>
  <si>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</si>
  <si>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</si>
  <si>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</si>
  <si>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</si>
  <si>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</si>
  <si>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</si>
  <si>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</si>
  <si>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</si>
  <si>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</si>
  <si>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</si>
  <si>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</si>
  <si>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</si>
  <si>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</si>
  <si>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</si>
  <si>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</si>
  <si>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</si>
  <si>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</si>
  <si>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</si>
  <si>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</si>
  <si>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</si>
  <si>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</si>
  <si>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</si>
  <si>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</si>
  <si>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</si>
  <si>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</si>
  <si>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</si>
  <si>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</si>
  <si>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</si>
  <si>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</si>
  <si>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</si>
  <si>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</si>
  <si>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</si>
  <si>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</si>
  <si>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</si>
  <si>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</si>
  <si>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</si>
  <si>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</si>
  <si>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</si>
  <si>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</si>
  <si>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</si>
  <si>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</si>
  <si>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</si>
  <si>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</si>
  <si>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</si>
  <si>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</si>
  <si>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</si>
  <si>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</si>
  <si>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</si>
  <si>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</si>
  <si>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</si>
  <si>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</si>
  <si>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</si>
  <si>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</si>
  <si>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</si>
  <si>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</si>
  <si>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</si>
  <si>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</si>
  <si>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</si>
  <si>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</si>
  <si>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</si>
  <si>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</si>
  <si>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</si>
  <si>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</si>
  <si>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</si>
  <si>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</si>
  <si>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</si>
  <si>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</si>
  <si>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</si>
  <si>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</si>
  <si>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</si>
  <si>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</si>
  <si>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</si>
  <si>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</si>
  <si>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</si>
  <si>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</si>
  <si>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</si>
  <si>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</si>
  <si>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</si>
  <si>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</si>
  <si>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</si>
  <si>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</si>
  <si>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</si>
  <si>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</si>
  <si>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</si>
  <si>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</si>
  <si>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</si>
  <si>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</si>
  <si>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</si>
  <si>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</si>
  <si>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</si>
  <si>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</si>
  <si>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</si>
  <si>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</si>
  <si>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</si>
  <si>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</si>
  <si>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</si>
  <si>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</si>
  <si>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</si>
  <si>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</si>
  <si>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</si>
  <si>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</si>
  <si>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</si>
  <si>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</si>
  <si>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</si>
  <si>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</si>
  <si>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</si>
  <si>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</si>
  <si>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</si>
  <si>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</si>
  <si>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</si>
  <si>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</si>
  <si>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</si>
  <si>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</si>
  <si>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</si>
  <si>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</si>
  <si>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</si>
  <si>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</si>
  <si>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</si>
  <si>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</si>
  <si>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</si>
  <si>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</si>
  <si>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</si>
  <si>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</si>
  <si>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</si>
  <si>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</si>
  <si>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</si>
  <si>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</si>
  <si>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</si>
  <si>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</si>
  <si>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</si>
  <si>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</si>
  <si>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</si>
  <si>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</si>
  <si>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</si>
  <si>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</si>
  <si>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</si>
  <si>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</si>
  <si>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</si>
  <si>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</si>
  <si>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</si>
  <si>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</si>
  <si>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</si>
  <si>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</si>
  <si>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</si>
  <si>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</si>
  <si>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</si>
  <si>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</si>
  <si>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</si>
  <si>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</si>
  <si>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</si>
  <si>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</si>
  <si>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</si>
  <si>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</si>
  <si>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</si>
  <si>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</si>
  <si>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</si>
  <si>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</si>
  <si>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</si>
  <si>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</si>
  <si>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</si>
  <si>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</si>
  <si>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</si>
  <si>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</si>
  <si>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</si>
  <si>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</si>
  <si>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</si>
  <si>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</si>
  <si>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</si>
  <si>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</si>
  <si>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</si>
  <si>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</si>
  <si>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</si>
  <si>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</si>
  <si>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</si>
  <si>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</si>
  <si>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</si>
  <si>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</si>
  <si>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</si>
  <si>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</si>
  <si>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</si>
  <si>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</si>
  <si>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</si>
  <si>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</si>
  <si>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</si>
  <si>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</si>
  <si>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</si>
  <si>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</si>
  <si>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</si>
  <si>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</si>
  <si>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</si>
  <si>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</si>
  <si>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</si>
  <si>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</si>
  <si>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</si>
  <si>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</si>
  <si>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</si>
  <si>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</si>
  <si>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</si>
  <si>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</si>
  <si>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</si>
  <si>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</si>
  <si>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</si>
  <si>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</si>
  <si>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</si>
  <si>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</si>
  <si>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</si>
  <si>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</si>
  <si>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</si>
  <si>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</si>
  <si>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</si>
  <si>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</si>
  <si>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</si>
  <si>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</si>
  <si>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</si>
  <si>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</si>
  <si>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</si>
  <si>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</si>
  <si>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</si>
  <si>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</si>
  <si>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</si>
  <si>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</si>
  <si>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</si>
  <si>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</si>
  <si>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</si>
  <si>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</si>
  <si>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</si>
  <si>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</si>
  <si>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</si>
  <si>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</si>
  <si>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</si>
  <si>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</si>
  <si>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</si>
  <si>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</si>
  <si>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</si>
  <si>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</si>
  <si>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</si>
  <si>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</si>
  <si>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</si>
  <si>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</si>
  <si>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</si>
  <si>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</si>
  <si>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</si>
  <si>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</si>
  <si>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</si>
  <si>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</si>
  <si>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</si>
  <si>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</si>
  <si>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</si>
  <si>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</si>
  <si>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</si>
  <si>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</si>
  <si>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</si>
  <si>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</si>
  <si>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</si>
  <si>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</si>
  <si>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</si>
  <si>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</si>
  <si>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</si>
  <si>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</si>
  <si>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</si>
  <si>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</si>
  <si>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</si>
  <si>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</si>
  <si>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</si>
  <si>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</si>
  <si>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</si>
  <si>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</si>
  <si>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</si>
  <si>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</si>
  <si>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</si>
  <si>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</si>
  <si>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</si>
  <si>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</si>
  <si>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</si>
  <si>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</si>
  <si>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</si>
  <si>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</si>
  <si>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</si>
  <si>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</si>
  <si>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</si>
  <si>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</si>
  <si>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</si>
  <si>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</si>
  <si>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</si>
  <si>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</si>
  <si>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</si>
  <si>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</si>
  <si>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</si>
  <si>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</si>
  <si>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</si>
  <si>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</si>
  <si>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</si>
  <si>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</si>
  <si>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</si>
  <si>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</si>
  <si>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</si>
  <si>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</si>
  <si>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</si>
  <si>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</si>
  <si>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</si>
  <si>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</si>
  <si>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</si>
  <si>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</si>
  <si>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</si>
  <si>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</si>
  <si>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</si>
  <si>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</si>
  <si>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</si>
  <si>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</si>
  <si>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</si>
  <si>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</si>
  <si>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</si>
  <si>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</si>
  <si>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</si>
  <si>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</si>
  <si>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</si>
  <si>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</si>
  <si>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</si>
  <si>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</si>
  <si>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</si>
  <si>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</si>
  <si>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</si>
  <si>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</si>
  <si>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</si>
  <si>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</si>
  <si>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</si>
  <si>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</si>
  <si>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</si>
  <si>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</si>
  <si>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</si>
  <si>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</si>
  <si>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</si>
  <si>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</si>
  <si>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</si>
  <si>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</si>
  <si>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</si>
  <si>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</si>
  <si>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</si>
  <si>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</si>
  <si>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</si>
  <si>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</si>
  <si>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</si>
  <si>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</si>
  <si>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</si>
  <si>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</si>
  <si>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</si>
  <si>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</si>
  <si>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</si>
  <si>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</si>
  <si>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</si>
  <si>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</si>
  <si>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</si>
  <si>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</si>
  <si>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</si>
  <si>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</si>
  <si>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</si>
  <si>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</si>
  <si>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</si>
  <si>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</si>
  <si>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</si>
  <si>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</si>
  <si>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</si>
  <si>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</si>
  <si>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</si>
  <si>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</si>
  <si>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</si>
  <si>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</si>
  <si>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</si>
  <si>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</si>
  <si>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</si>
  <si>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</si>
  <si>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</si>
  <si>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</si>
  <si>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</si>
  <si>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</si>
  <si>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</si>
  <si>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</si>
  <si>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</si>
  <si>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</si>
  <si>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</si>
  <si>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</si>
  <si>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</si>
  <si>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</si>
  <si>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</si>
  <si>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</si>
  <si>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</si>
  <si>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</si>
  <si>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</si>
  <si>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</si>
  <si>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</si>
  <si>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</si>
  <si>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</si>
  <si>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</si>
  <si>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</si>
  <si>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</si>
  <si>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</si>
  <si>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</si>
  <si>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</si>
  <si>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</si>
  <si>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</si>
  <si>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</si>
  <si>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</si>
  <si>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</si>
  <si>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</si>
  <si>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</si>
  <si>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</si>
  <si>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</si>
  <si>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</si>
  <si>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</si>
  <si>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</si>
  <si>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</si>
  <si>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</si>
  <si>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</si>
  <si>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</si>
  <si>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</si>
  <si>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</si>
  <si>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</si>
  <si>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</si>
  <si>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</si>
  <si>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</si>
  <si>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</si>
  <si>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</si>
  <si>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</si>
  <si>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</si>
  <si>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</si>
  <si>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</si>
  <si>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</si>
  <si>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</si>
  <si>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</si>
  <si>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</si>
  <si>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</si>
  <si>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</si>
  <si>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</si>
  <si>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</si>
  <si>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</si>
  <si>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</si>
  <si>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</si>
  <si>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</si>
  <si>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</si>
  <si>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</si>
  <si>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</si>
  <si>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</si>
  <si>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</si>
  <si>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</si>
  <si>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</si>
  <si>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</si>
  <si>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</si>
  <si>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</si>
  <si>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</si>
  <si>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</si>
  <si>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</si>
  <si>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</si>
  <si>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</si>
  <si>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</si>
  <si>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</si>
  <si>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</si>
  <si>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</si>
  <si>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</si>
  <si>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</si>
  <si>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</si>
  <si>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</si>
  <si>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</si>
  <si>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</si>
  <si>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</si>
  <si>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</si>
  <si>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</si>
  <si>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</si>
  <si>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</si>
  <si>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</si>
  <si>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</si>
  <si>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</si>
  <si>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</si>
  <si>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</si>
  <si>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</si>
  <si>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</si>
  <si>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</si>
  <si>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</si>
  <si>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</si>
  <si>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</si>
  <si>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</si>
  <si>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</si>
  <si>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</si>
  <si>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</si>
  <si>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</si>
  <si>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</si>
  <si>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</si>
  <si>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</si>
  <si>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</si>
  <si>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</si>
  <si>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</si>
  <si>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</si>
  <si>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</si>
  <si>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</si>
  <si>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</si>
  <si>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</si>
  <si>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</si>
  <si>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</si>
  <si>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</si>
  <si>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</si>
  <si>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</si>
  <si>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</si>
  <si>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</si>
  <si>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</si>
  <si>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</si>
  <si>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</si>
  <si>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</si>
  <si>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</si>
  <si>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</si>
  <si>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</si>
  <si>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</si>
  <si>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</si>
  <si>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</si>
  <si>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</si>
  <si>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</si>
  <si>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</si>
  <si>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</si>
  <si>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</si>
  <si>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</si>
  <si>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</si>
  <si>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</si>
  <si>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</si>
  <si>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</si>
  <si>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</si>
  <si>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</si>
  <si>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</si>
  <si>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</si>
  <si>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</si>
  <si>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</si>
  <si>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</si>
  <si>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</si>
  <si>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</si>
  <si>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</si>
  <si>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</si>
  <si>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</si>
  <si>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</si>
  <si>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</si>
  <si>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</si>
  <si>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</si>
  <si>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</si>
  <si>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</si>
  <si>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</si>
  <si>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</si>
  <si>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</si>
  <si>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</si>
  <si>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</si>
  <si>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</si>
  <si>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</si>
  <si>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</si>
  <si>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</si>
  <si>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</si>
  <si>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</si>
  <si>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</si>
  <si>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</si>
  <si>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</si>
  <si>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</si>
  <si>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</si>
  <si>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</si>
  <si>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</si>
  <si>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</si>
  <si>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</si>
  <si>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</si>
  <si>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</si>
  <si>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</si>
  <si>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</si>
  <si>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</si>
  <si>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</si>
  <si>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</si>
  <si>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</si>
  <si>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</si>
  <si>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</si>
  <si>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</si>
  <si>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</si>
  <si>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</si>
  <si>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</si>
  <si>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</si>
  <si>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</si>
  <si>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</si>
  <si>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</si>
  <si>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</si>
  <si>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</si>
  <si>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</si>
  <si>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</si>
  <si>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</si>
  <si>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</si>
  <si>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</si>
  <si>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</si>
  <si>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</si>
  <si>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</si>
  <si>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</si>
  <si>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</si>
  <si>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</si>
  <si>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</si>
  <si>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</si>
  <si>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</si>
  <si>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</si>
  <si>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</si>
  <si>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</si>
  <si>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</si>
  <si>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</si>
  <si>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</si>
  <si>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</si>
  <si>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</si>
  <si>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</si>
  <si>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</si>
  <si>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</si>
  <si>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</si>
  <si>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</si>
  <si>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</si>
  <si>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</si>
  <si>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</si>
  <si>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</si>
  <si>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</si>
  <si>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</si>
  <si>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</si>
  <si>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</si>
  <si>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</si>
  <si>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</si>
  <si>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</si>
  <si>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</si>
  <si>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</si>
  <si>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</si>
  <si>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</si>
  <si>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</si>
  <si>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</si>
  <si>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</si>
  <si>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</si>
  <si>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</si>
  <si>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</si>
  <si>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</si>
  <si>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</si>
  <si>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</si>
  <si>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</si>
  <si>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</si>
  <si>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</si>
  <si>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</si>
  <si>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</si>
  <si>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</si>
  <si>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</si>
  <si>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</si>
  <si>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</si>
  <si>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</si>
  <si>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</si>
  <si>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</si>
  <si>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</si>
  <si>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</si>
  <si>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</si>
  <si>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</si>
  <si>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</si>
  <si>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</si>
  <si>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</si>
  <si>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</si>
  <si>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</si>
  <si>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</si>
  <si>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</si>
  <si>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</si>
  <si>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</si>
  <si>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</si>
  <si>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</si>
  <si>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</si>
  <si>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</si>
  <si>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</si>
  <si>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</si>
  <si>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</si>
  <si>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</si>
  <si>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</si>
  <si>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</si>
  <si>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</si>
  <si>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</si>
  <si>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</si>
  <si>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</si>
  <si>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</si>
  <si>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</si>
  <si>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</si>
  <si>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</si>
  <si>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</si>
  <si>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</si>
  <si>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</si>
  <si>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</si>
  <si>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</si>
  <si>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</si>
  <si>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</si>
  <si>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</si>
  <si>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</si>
  <si>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</si>
  <si>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</si>
  <si>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</si>
  <si>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</si>
  <si>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</si>
  <si>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</si>
  <si>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</si>
  <si>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</si>
  <si>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</si>
  <si>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</si>
  <si>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</si>
  <si>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</si>
  <si>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</si>
  <si>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</si>
  <si>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</si>
  <si>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</si>
  <si>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</si>
  <si>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</si>
  <si>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</si>
  <si>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</si>
  <si>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</si>
  <si>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</si>
  <si>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</si>
  <si>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</si>
  <si>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</si>
  <si>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</si>
  <si>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</si>
  <si>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</si>
  <si>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</si>
  <si>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</si>
  <si>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</si>
  <si>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</si>
  <si>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</si>
  <si>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</si>
  <si>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</si>
  <si>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</si>
  <si>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</si>
  <si>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</si>
  <si>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</si>
  <si>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</si>
  <si>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</si>
  <si>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</si>
  <si>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</si>
  <si>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</si>
  <si>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</si>
  <si>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</si>
  <si>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</si>
  <si>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</si>
  <si>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</si>
  <si>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</si>
  <si>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</si>
  <si>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</si>
  <si>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</si>
  <si>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</si>
  <si>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</si>
  <si>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</si>
  <si>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</si>
  <si>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</si>
  <si>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</si>
  <si>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</si>
  <si>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</si>
  <si>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</si>
  <si>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</si>
  <si>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</si>
  <si>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</si>
  <si>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</si>
  <si>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</si>
  <si>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</si>
  <si>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</si>
  <si>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</si>
  <si>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</si>
  <si>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</si>
  <si>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</si>
  <si>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</si>
  <si>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</si>
  <si>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</si>
  <si>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</si>
  <si>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</si>
  <si>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</si>
  <si>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</si>
  <si>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</si>
  <si>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</si>
  <si>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</si>
  <si>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</si>
  <si>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</si>
  <si>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</si>
  <si>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</si>
  <si>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</si>
  <si>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</si>
  <si>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</si>
  <si>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</si>
  <si>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</si>
  <si>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</si>
  <si>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</si>
  <si>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</si>
  <si>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</si>
  <si>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</si>
  <si>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</si>
  <si>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</si>
  <si>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</si>
  <si>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</si>
  <si>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</si>
  <si>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</si>
  <si>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</si>
  <si>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</si>
  <si>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</si>
  <si>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</si>
  <si>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</si>
  <si>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</si>
  <si>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</si>
  <si>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</si>
  <si>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</si>
  <si>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</si>
  <si>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</si>
  <si>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</si>
  <si>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</si>
  <si>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</si>
  <si>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</si>
  <si>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</si>
  <si>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</si>
  <si>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</si>
  <si>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</si>
  <si>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</si>
  <si>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</si>
  <si>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</si>
  <si>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</si>
  <si>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</si>
  <si>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</si>
  <si>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</si>
  <si>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</si>
  <si>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</si>
  <si>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</si>
  <si>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</si>
  <si>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</si>
  <si>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</si>
  <si>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</si>
  <si>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</si>
  <si>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</si>
  <si>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</si>
  <si>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</si>
  <si>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</si>
  <si>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</si>
  <si>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</si>
  <si>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</si>
  <si>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</si>
  <si>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</si>
  <si>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</si>
  <si>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</si>
  <si>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</si>
  <si>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</si>
  <si>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</si>
  <si>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</si>
  <si>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</si>
  <si>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</si>
  <si>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</si>
  <si>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</si>
  <si>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</si>
  <si>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</si>
  <si>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</si>
  <si>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</si>
  <si>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</si>
  <si>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</si>
  <si>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</si>
  <si>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</si>
  <si>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</si>
  <si>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</si>
  <si>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</si>
  <si>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</si>
  <si>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</si>
  <si>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</si>
  <si>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</si>
  <si>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</si>
  <si>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</si>
  <si>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</si>
  <si>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</si>
  <si>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</si>
  <si>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</si>
  <si>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</si>
  <si>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</si>
  <si>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</si>
  <si>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</si>
  <si>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</si>
  <si>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</si>
  <si>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</si>
  <si>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</si>
  <si>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</si>
  <si>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</si>
  <si>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</si>
  <si>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</si>
  <si>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</si>
  <si>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</si>
  <si>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</si>
  <si>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</si>
  <si>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</si>
  <si>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</si>
  <si>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</si>
  <si>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</si>
  <si>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</si>
  <si>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</si>
  <si>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</si>
  <si>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</si>
  <si>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</si>
  <si>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</si>
  <si>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</si>
  <si>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</si>
  <si>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</si>
  <si>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</si>
  <si>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</si>
  <si>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</si>
  <si>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</si>
  <si>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</si>
  <si>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</si>
  <si>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</si>
  <si>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</si>
  <si>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</si>
  <si>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</si>
  <si>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</si>
  <si>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</si>
  <si>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</si>
  <si>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</si>
  <si>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</si>
  <si>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</si>
  <si>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</si>
  <si>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</si>
  <si>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</si>
  <si>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</si>
  <si>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</si>
  <si>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</si>
  <si>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</si>
  <si>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</si>
  <si>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</si>
  <si>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</si>
  <si>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</si>
  <si>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</si>
  <si>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</si>
  <si>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</si>
  <si>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</si>
  <si>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</si>
  <si>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</si>
  <si>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</si>
  <si>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</si>
  <si>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</si>
  <si>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</si>
  <si>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</si>
  <si>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</si>
  <si>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</si>
  <si>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</si>
  <si>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</si>
  <si>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</si>
  <si>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</si>
  <si>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</si>
  <si>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</si>
  <si>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</si>
  <si>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</si>
  <si>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</si>
  <si>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</si>
  <si>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</si>
  <si>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</si>
  <si>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</si>
  <si>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</si>
  <si>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</si>
  <si>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</si>
  <si>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</si>
  <si>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</si>
  <si>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</si>
  <si>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</si>
  <si>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</si>
  <si>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</si>
  <si>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</si>
  <si>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</si>
  <si>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</si>
  <si>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</si>
  <si>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</si>
  <si>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</si>
  <si>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</si>
  <si>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</si>
  <si>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</si>
  <si>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</si>
  <si>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</si>
  <si>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</si>
  <si>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</si>
  <si>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</si>
  <si>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</si>
  <si>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</si>
  <si>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</si>
  <si>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</si>
  <si>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</si>
  <si>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</si>
  <si>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</si>
  <si>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</si>
  <si>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</si>
  <si>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</si>
  <si>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</si>
  <si>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</si>
  <si>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</si>
  <si>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</si>
  <si>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</si>
  <si>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</si>
  <si>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</si>
  <si>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</si>
  <si>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</si>
  <si>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</si>
  <si>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</si>
  <si>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</si>
  <si>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</si>
  <si>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</si>
  <si>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</si>
  <si>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</si>
  <si>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</si>
  <si>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</si>
  <si>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</si>
  <si>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</si>
  <si>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</si>
  <si>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</si>
  <si>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</si>
  <si>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</si>
  <si>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</si>
  <si>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</si>
  <si>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</si>
  <si>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</si>
  <si>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</si>
  <si>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</si>
  <si>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</si>
  <si>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</si>
  <si>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</si>
  <si>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</si>
  <si>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</si>
  <si>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</si>
  <si>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</si>
  <si>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</si>
  <si>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</si>
  <si>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</si>
  <si>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</si>
  <si>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</si>
  <si>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</si>
  <si>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</si>
  <si>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</si>
  <si>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</si>
  <si>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</si>
  <si>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</si>
  <si>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</si>
  <si>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</si>
  <si>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</si>
  <si>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</si>
  <si>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</si>
  <si>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</si>
  <si>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</si>
  <si>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</si>
  <si>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</si>
  <si>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</si>
  <si>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</si>
  <si>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</si>
  <si>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</si>
  <si>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</si>
  <si>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</si>
  <si>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</si>
  <si>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</si>
  <si>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</si>
  <si>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</si>
  <si>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</si>
  <si>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</si>
  <si>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</si>
  <si>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</si>
  <si>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</si>
  <si>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</si>
  <si>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</si>
  <si>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</si>
  <si>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</si>
  <si>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</si>
  <si>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</si>
  <si>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</si>
  <si>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</si>
  <si>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</si>
  <si>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</si>
  <si>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</si>
  <si>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</si>
  <si>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</si>
  <si>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</si>
  <si>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</si>
  <si>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</si>
  <si>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</si>
  <si>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</si>
  <si>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</si>
  <si>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</si>
  <si>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</si>
  <si>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</si>
  <si>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</si>
  <si>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</si>
  <si>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</si>
  <si>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</si>
  <si>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</si>
  <si>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</si>
  <si>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</si>
  <si>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</si>
  <si>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</si>
  <si>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</si>
  <si>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</si>
  <si>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</si>
  <si>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</si>
  <si>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</si>
  <si>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</si>
  <si>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</si>
  <si>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</si>
  <si>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</si>
  <si>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</si>
  <si>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</si>
  <si>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</si>
  <si>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</si>
  <si>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</si>
  <si>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</si>
  <si>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</si>
  <si>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</si>
  <si>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</si>
  <si>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</si>
  <si>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</si>
  <si>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</si>
  <si>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</si>
  <si>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</si>
  <si>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</si>
  <si>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</si>
  <si>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</si>
  <si>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</si>
  <si>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</si>
  <si>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</si>
  <si>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</si>
  <si>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</si>
  <si>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</si>
  <si>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</si>
  <si>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</si>
  <si>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</si>
  <si>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</si>
  <si>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</si>
  <si>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</si>
  <si>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</si>
  <si>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</si>
  <si>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</si>
  <si>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</si>
  <si>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</si>
  <si>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</si>
  <si>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</si>
  <si>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</si>
  <si>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</si>
  <si>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</si>
  <si>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</si>
  <si>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</si>
  <si>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</si>
  <si>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</si>
  <si>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</si>
  <si>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</si>
  <si>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</si>
  <si>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</si>
  <si>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</si>
  <si>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</si>
  <si>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</si>
  <si>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</si>
  <si>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</si>
  <si>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</si>
  <si>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</si>
  <si>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</si>
  <si>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</si>
  <si>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</si>
  <si>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</si>
  <si>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</si>
  <si>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</si>
  <si>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</si>
  <si>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</si>
  <si>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</si>
  <si>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</si>
  <si>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</si>
  <si>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</si>
  <si>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</si>
  <si>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</si>
  <si>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</si>
  <si>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</si>
  <si>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</si>
  <si>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</si>
  <si>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</si>
  <si>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</si>
  <si>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</si>
  <si>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</si>
  <si>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</si>
  <si>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</si>
  <si>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</si>
  <si>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</si>
  <si>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</si>
  <si>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</si>
  <si>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</si>
  <si>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</si>
  <si>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</si>
  <si>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</si>
  <si>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</si>
  <si>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</si>
  <si>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</si>
  <si>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</si>
  <si>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</si>
  <si>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</si>
  <si>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</si>
  <si>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</si>
  <si>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</si>
  <si>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</si>
  <si>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</si>
  <si>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</si>
  <si>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</si>
  <si>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</si>
  <si>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</si>
  <si>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</si>
  <si>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</si>
  <si>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</si>
  <si>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</si>
  <si>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</si>
  <si>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</si>
  <si>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</si>
  <si>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</si>
  <si>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</si>
  <si>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</si>
  <si>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</si>
  <si>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</si>
  <si>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</si>
  <si>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</si>
  <si>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</si>
  <si>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</si>
  <si>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</si>
  <si>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</si>
  <si>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</si>
  <si>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</si>
  <si>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</si>
  <si>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</si>
  <si>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</si>
  <si>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</si>
  <si>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</si>
  <si>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</si>
  <si>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</si>
  <si>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</si>
  <si>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</si>
  <si>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</si>
  <si>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</si>
  <si>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</si>
  <si>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</si>
  <si>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</si>
  <si>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</si>
  <si>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</si>
  <si>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</si>
  <si>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</si>
  <si>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</si>
  <si>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</si>
  <si>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</si>
  <si>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</si>
  <si>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</si>
  <si>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</si>
  <si>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</si>
  <si>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</si>
  <si>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</si>
  <si>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</si>
  <si>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</si>
  <si>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</si>
  <si>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</si>
  <si>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</si>
  <si>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</si>
  <si>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</si>
  <si>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</si>
  <si>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</si>
  <si>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</si>
  <si>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</si>
  <si>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</si>
  <si>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</si>
  <si>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</si>
  <si>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</si>
  <si>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</si>
  <si>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</si>
  <si>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</si>
  <si>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</si>
  <si>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</si>
  <si>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</si>
  <si>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</si>
  <si>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</si>
  <si>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</si>
  <si>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</si>
  <si>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</si>
  <si>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</si>
  <si>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</si>
  <si>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</si>
  <si>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</si>
  <si>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</si>
  <si>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</si>
  <si>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</si>
  <si>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</si>
  <si>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</si>
  <si>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</si>
  <si>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</si>
  <si>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</si>
  <si>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</si>
  <si>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</si>
  <si>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</si>
  <si>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</si>
  <si>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</si>
  <si>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</si>
  <si>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</si>
  <si>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</si>
  <si>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</si>
  <si>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</si>
  <si>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</si>
  <si>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</si>
  <si>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</si>
  <si>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</si>
  <si>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</si>
  <si>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</si>
  <si>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</si>
  <si>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</si>
  <si>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</si>
  <si>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</si>
  <si>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</si>
  <si>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</si>
  <si>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</si>
  <si>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</si>
  <si>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</si>
  <si>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</si>
  <si>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</si>
  <si>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</si>
  <si>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</si>
  <si>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</si>
  <si>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</si>
  <si>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</si>
  <si>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</si>
  <si>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</si>
  <si>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</si>
  <si>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</si>
  <si>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</si>
  <si>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</si>
  <si>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</si>
  <si>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</si>
  <si>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</si>
  <si>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</si>
  <si>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</si>
  <si>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</si>
  <si>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</si>
  <si>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</si>
  <si>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</si>
  <si>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</si>
  <si>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</si>
  <si>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</si>
  <si>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</si>
  <si>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</si>
  <si>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</si>
  <si>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</si>
  <si>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</si>
  <si>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</si>
  <si>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</si>
  <si>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</si>
  <si>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</si>
  <si>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</si>
  <si>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</si>
  <si>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</si>
  <si>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</si>
  <si>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</si>
  <si>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</si>
  <si>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</si>
  <si>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</si>
  <si>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</si>
  <si>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</si>
  <si>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</si>
  <si>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</si>
  <si>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</si>
  <si>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</si>
  <si>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</si>
  <si>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</si>
  <si>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</si>
  <si>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</si>
  <si>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</si>
  <si>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</si>
  <si>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</si>
  <si>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</si>
  <si>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</si>
  <si>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</si>
  <si>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</si>
  <si>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</si>
  <si>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</si>
  <si>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</si>
  <si>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</si>
  <si>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</si>
  <si>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</si>
  <si>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</si>
  <si>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</si>
  <si>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</si>
  <si>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</si>
  <si>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</si>
  <si>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</si>
  <si>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</si>
  <si>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</si>
  <si>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</si>
  <si>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</si>
  <si>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</si>
  <si>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</si>
  <si>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</si>
  <si>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</si>
  <si>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</si>
  <si>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</si>
  <si>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</si>
  <si>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</si>
  <si>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</si>
  <si>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</si>
  <si>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</si>
  <si>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</si>
  <si>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</si>
  <si>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</si>
  <si>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</si>
  <si>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</si>
  <si>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</si>
  <si>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</si>
  <si>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</si>
  <si>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</si>
  <si>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</si>
  <si>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</si>
  <si>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</si>
  <si>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</si>
  <si>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</si>
  <si>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</si>
  <si>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</si>
  <si>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</si>
  <si>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</si>
  <si>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</si>
  <si>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</si>
  <si>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</si>
  <si>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</si>
  <si>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</si>
  <si>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</si>
  <si>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</si>
  <si>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</si>
  <si>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</si>
  <si>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</si>
  <si>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</si>
  <si>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</si>
  <si>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</si>
  <si>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</si>
  <si>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</si>
  <si>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</si>
  <si>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</si>
  <si>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</si>
  <si>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</si>
  <si>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</si>
  <si>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</si>
  <si>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</si>
  <si>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</si>
  <si>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</si>
  <si>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</si>
  <si>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</si>
  <si>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</si>
  <si>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</si>
  <si>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</si>
  <si>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</si>
  <si>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</si>
  <si>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</si>
  <si>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</si>
  <si>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</si>
  <si>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</si>
  <si>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</si>
  <si>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</si>
  <si>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</si>
  <si>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</si>
  <si>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</si>
  <si>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</si>
  <si>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</si>
  <si>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</si>
  <si>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</si>
  <si>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</si>
  <si>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</si>
  <si>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</si>
  <si>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</si>
  <si>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</si>
  <si>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</si>
  <si>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</si>
  <si>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</si>
  <si>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</si>
  <si>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</si>
  <si>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</si>
  <si>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</si>
  <si>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</si>
  <si>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</si>
  <si>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</si>
  <si>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</si>
  <si>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</si>
  <si>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</si>
  <si>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</si>
  <si>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</si>
  <si>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</si>
  <si>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</si>
  <si>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</si>
  <si>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</si>
  <si>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</si>
  <si>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</si>
  <si>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</si>
  <si>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</si>
  <si>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</si>
  <si>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</si>
  <si>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</si>
  <si>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</si>
  <si>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</si>
  <si>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</si>
  <si>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</si>
  <si>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</si>
  <si>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</si>
  <si>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</si>
  <si>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</si>
  <si>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</si>
  <si>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</si>
  <si>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</si>
  <si>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</si>
  <si>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</si>
  <si>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</si>
  <si>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</si>
  <si>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</si>
  <si>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</si>
  <si>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</si>
  <si>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</si>
  <si>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</si>
  <si>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</si>
  <si>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</si>
  <si>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</si>
  <si>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</si>
  <si>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</si>
  <si>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</si>
  <si>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</si>
  <si>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</si>
  <si>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</si>
  <si>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</si>
  <si>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</si>
  <si>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</si>
  <si>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</si>
  <si>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</si>
  <si>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</si>
  <si>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</si>
  <si>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</si>
  <si>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</si>
  <si>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</si>
  <si>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</si>
  <si>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</si>
  <si>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</si>
  <si>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</si>
  <si>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</si>
  <si>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</si>
  <si>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</si>
  <si>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</si>
  <si>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</si>
  <si>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</si>
  <si>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</si>
  <si>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</si>
  <si>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</si>
  <si>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</si>
  <si>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</si>
  <si>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</si>
  <si>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</si>
  <si>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</si>
  <si>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</si>
  <si>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</si>
  <si>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</si>
  <si>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</si>
  <si>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</si>
  <si>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</si>
  <si>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</si>
  <si>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</si>
  <si>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</si>
  <si>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</si>
  <si>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</si>
  <si>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</si>
  <si>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</si>
  <si>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</si>
  <si>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</si>
  <si>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</si>
  <si>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</si>
  <si>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</si>
  <si>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</si>
  <si>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</si>
  <si>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</si>
  <si>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</si>
  <si>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</si>
  <si>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</si>
  <si>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</si>
  <si>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</si>
  <si>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</si>
  <si>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</si>
  <si>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</si>
  <si>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</si>
  <si>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</si>
  <si>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</si>
  <si>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</si>
  <si>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</si>
  <si>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</si>
  <si>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</si>
  <si>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</si>
  <si>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</si>
  <si>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</si>
  <si>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</si>
  <si>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</si>
  <si>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</si>
  <si>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</si>
  <si>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</si>
  <si>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</si>
  <si>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</si>
  <si>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</si>
  <si>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</si>
  <si>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</si>
  <si>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</si>
  <si>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</si>
  <si>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</si>
  <si>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</si>
  <si>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</si>
  <si>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</si>
  <si>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</si>
  <si>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</si>
  <si>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</si>
  <si>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</si>
  <si>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</si>
  <si>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</si>
  <si>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</si>
  <si>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</si>
  <si>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</si>
  <si>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</si>
  <si>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</si>
  <si>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</si>
  <si>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</si>
  <si>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</si>
  <si>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</si>
  <si>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</si>
  <si>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</si>
  <si>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</si>
  <si>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</si>
  <si>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</si>
  <si>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</si>
  <si>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</si>
  <si>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</si>
  <si>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</si>
  <si>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</si>
  <si>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</si>
  <si>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</si>
  <si>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</si>
  <si>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</si>
  <si>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</si>
  <si>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</si>
  <si>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</si>
  <si>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</si>
  <si>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</si>
  <si>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</si>
  <si>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</si>
  <si>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</si>
  <si>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</si>
  <si>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</si>
  <si>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</si>
  <si>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</si>
  <si>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</si>
  <si>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</si>
  <si>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</si>
  <si>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</si>
  <si>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</si>
  <si>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</si>
  <si>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</si>
  <si>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</si>
  <si>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</si>
  <si>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</si>
  <si>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</si>
  <si>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</si>
  <si>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</si>
  <si>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</si>
  <si>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</si>
  <si>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</si>
  <si>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</si>
  <si>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</si>
  <si>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</si>
  <si>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</si>
  <si>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</si>
  <si>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</si>
  <si>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</si>
  <si>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</si>
  <si>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</si>
  <si>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</si>
  <si>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</si>
  <si>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</si>
  <si>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</si>
  <si>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</si>
  <si>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</si>
  <si>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</si>
  <si>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</si>
  <si>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</si>
  <si>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</si>
  <si>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</si>
  <si>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</si>
  <si>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</si>
  <si>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</si>
  <si>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</si>
  <si>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</si>
  <si>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</si>
  <si>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</si>
  <si>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</si>
  <si>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</si>
  <si>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</si>
  <si>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</si>
  <si>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</si>
  <si>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</si>
  <si>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</si>
  <si>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</si>
  <si>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</si>
  <si>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</si>
  <si>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</si>
  <si>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</si>
  <si>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</si>
  <si>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</si>
  <si>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</si>
  <si>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</si>
  <si>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</si>
  <si>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</si>
  <si>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</si>
  <si>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</si>
  <si>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</si>
  <si>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</si>
  <si>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</si>
  <si>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</si>
  <si>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</si>
  <si>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</si>
  <si>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</si>
  <si>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</si>
  <si>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</si>
  <si>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</si>
  <si>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</si>
  <si>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</si>
  <si>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</si>
  <si>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</si>
  <si>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</si>
  <si>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</si>
  <si>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</si>
  <si>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</si>
  <si>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</si>
  <si>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</si>
  <si>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</si>
  <si>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</si>
  <si>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</si>
  <si>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</si>
  <si>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</si>
  <si>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</si>
  <si>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</si>
  <si>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</si>
  <si>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</si>
  <si>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</si>
  <si>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</si>
  <si>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</si>
  <si>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</si>
  <si>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</si>
  <si>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</si>
  <si>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</si>
  <si>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</si>
  <si>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</si>
  <si>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</si>
  <si>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</si>
  <si>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</si>
  <si>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</si>
  <si>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</si>
  <si>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</si>
  <si>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</si>
  <si>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</si>
  <si>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</si>
  <si>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</si>
  <si>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</si>
  <si>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</si>
  <si>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</si>
  <si>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</si>
  <si>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</si>
  <si>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</si>
  <si>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</si>
  <si>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</si>
  <si>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</si>
  <si>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</si>
  <si>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</si>
  <si>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</si>
  <si>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</si>
  <si>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</si>
  <si>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</si>
  <si>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</si>
  <si>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</si>
  <si>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</si>
  <si>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</si>
  <si>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</si>
  <si>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</si>
  <si>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</si>
  <si>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</si>
  <si>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</si>
  <si>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</si>
  <si>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</si>
  <si>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</si>
  <si>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</si>
  <si>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</si>
  <si>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</si>
  <si>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</si>
  <si>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</si>
  <si>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</si>
  <si>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</si>
  <si>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</si>
  <si>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</si>
  <si>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</si>
  <si>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</si>
  <si>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</si>
  <si>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</si>
  <si>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</si>
  <si>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</si>
  <si>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</si>
  <si>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</si>
  <si>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</si>
  <si>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</si>
  <si>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</si>
  <si>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</si>
  <si>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</si>
  <si>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</si>
  <si>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</si>
  <si>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</si>
  <si>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</si>
  <si>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</si>
  <si>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</si>
  <si>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</si>
  <si>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</si>
  <si>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</si>
  <si>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</si>
  <si>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</si>
  <si>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</si>
  <si>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</si>
  <si>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</si>
  <si>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</si>
  <si>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</si>
  <si>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</si>
  <si>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</si>
  <si>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</si>
  <si>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</si>
  <si>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</si>
  <si>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</si>
  <si>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</si>
  <si>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</si>
  <si>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</si>
  <si>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</si>
  <si>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</si>
  <si>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</si>
  <si>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</si>
  <si>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</si>
  <si>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</si>
  <si>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</si>
  <si>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</si>
  <si>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</si>
  <si>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</si>
  <si>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</si>
  <si>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</si>
  <si>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</si>
  <si>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</si>
  <si>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</si>
  <si>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</si>
  <si>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</si>
  <si>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</si>
  <si>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</si>
  <si>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</si>
  <si>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</si>
  <si>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</si>
  <si>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</si>
  <si>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</si>
  <si>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</si>
  <si>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</si>
  <si>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</si>
  <si>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</si>
  <si>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</si>
  <si>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</si>
  <si>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</si>
  <si>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</si>
  <si>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</si>
  <si>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</si>
  <si>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</si>
  <si>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</si>
  <si>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</si>
  <si>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</si>
  <si>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</si>
  <si>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</si>
  <si>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</si>
  <si>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</si>
  <si>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</si>
  <si>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</si>
  <si>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</si>
  <si>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</si>
  <si>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</si>
  <si>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</si>
  <si>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</si>
  <si>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</si>
  <si>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</si>
  <si>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</si>
  <si>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</si>
  <si>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</si>
  <si>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</si>
  <si>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</si>
  <si>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</si>
  <si>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</si>
  <si>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</si>
  <si>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</si>
  <si>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</si>
  <si>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</si>
  <si>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</si>
  <si>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</si>
  <si>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</si>
  <si>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</si>
  <si>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</si>
  <si>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</si>
  <si>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</si>
  <si>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</si>
  <si>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</si>
  <si>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</si>
  <si>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</si>
  <si>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</si>
  <si>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</si>
  <si>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</si>
  <si>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</si>
  <si>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</si>
  <si>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</si>
  <si>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</si>
  <si>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</si>
  <si>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</si>
  <si>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</si>
  <si>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</si>
  <si>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</si>
  <si>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</si>
  <si>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</si>
  <si>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</si>
  <si>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</si>
  <si>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</si>
  <si>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</si>
  <si>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</si>
  <si>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</si>
  <si>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</si>
  <si>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</si>
  <si>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</si>
  <si>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</si>
  <si>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</si>
  <si>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</si>
  <si>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</si>
  <si>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</si>
  <si>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</si>
  <si>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</si>
  <si>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</si>
  <si>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</si>
  <si>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</si>
  <si>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</si>
  <si>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</si>
  <si>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</si>
  <si>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</si>
  <si>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</si>
  <si>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</si>
  <si>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</si>
  <si>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</si>
  <si>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</si>
  <si>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</si>
  <si>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</si>
  <si>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</si>
  <si>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</si>
  <si>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</si>
  <si>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</si>
  <si>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</si>
  <si>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</si>
  <si>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</si>
  <si>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</si>
  <si>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</si>
  <si>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</si>
  <si>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</si>
  <si>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</si>
  <si>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</si>
  <si>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</si>
  <si>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</si>
  <si>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</si>
  <si>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</si>
  <si>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</si>
  <si>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</si>
  <si>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</si>
  <si>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</si>
  <si>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</si>
  <si>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</si>
  <si>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</si>
  <si>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</si>
  <si>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</si>
  <si>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</si>
  <si>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</si>
  <si>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</si>
  <si>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</si>
  <si>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</si>
  <si>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</si>
  <si>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</si>
  <si>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</si>
  <si>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</si>
  <si>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</si>
  <si>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</si>
  <si>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</si>
  <si>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</si>
  <si>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</si>
  <si>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</si>
  <si>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</si>
  <si>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</si>
  <si>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</si>
  <si>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</si>
  <si>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</si>
  <si>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</si>
  <si>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</si>
  <si>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</si>
  <si>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</si>
  <si>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</si>
  <si>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</si>
  <si>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</si>
  <si>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</si>
  <si>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</si>
  <si>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</si>
  <si>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</si>
  <si>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</si>
  <si>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</si>
  <si>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</si>
  <si>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</si>
  <si>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</si>
  <si>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</si>
  <si>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</si>
  <si>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</si>
  <si>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</si>
  <si>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</si>
  <si>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</si>
  <si>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</si>
  <si>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</si>
  <si>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</si>
  <si>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</si>
  <si>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</si>
  <si>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</si>
  <si>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</si>
  <si>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</si>
  <si>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</si>
  <si>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</si>
  <si>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</si>
  <si>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</si>
  <si>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</si>
  <si>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</si>
  <si>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</si>
  <si>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</si>
  <si>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</si>
  <si>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</si>
  <si>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</si>
  <si>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</si>
  <si>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</si>
  <si>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</si>
  <si>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</si>
  <si>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</si>
  <si>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</si>
  <si>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</si>
  <si>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</si>
  <si>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</si>
  <si>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</si>
  <si>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</si>
  <si>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</si>
  <si>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</si>
  <si>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</si>
  <si>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</si>
  <si>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</si>
  <si>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</si>
  <si>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</si>
  <si>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</si>
  <si>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</si>
  <si>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</si>
  <si>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</si>
  <si>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</si>
  <si>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</si>
  <si>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</si>
  <si>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</si>
  <si>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</si>
  <si>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</si>
  <si>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</si>
  <si>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</si>
  <si>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</si>
  <si>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</si>
  <si>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</si>
  <si>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</si>
  <si>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</si>
  <si>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</si>
  <si>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</si>
  <si>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</si>
  <si>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</si>
  <si>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</si>
  <si>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</si>
  <si>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</si>
  <si>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</si>
  <si>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</si>
  <si>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</si>
  <si>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</si>
  <si>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</si>
  <si>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</si>
  <si>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</si>
  <si>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</si>
  <si>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</si>
  <si>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</si>
  <si>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</si>
  <si>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</si>
  <si>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</si>
  <si>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</si>
  <si>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</si>
  <si>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</si>
  <si>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</si>
  <si>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</si>
  <si>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</si>
  <si>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</si>
  <si>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</si>
  <si>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</si>
  <si>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</si>
  <si>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</si>
  <si>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</si>
  <si>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</si>
  <si>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</si>
  <si>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</si>
  <si>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</si>
  <si>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</si>
  <si>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</si>
  <si>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</si>
  <si>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</si>
  <si>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</si>
  <si>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</si>
  <si>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</si>
  <si>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</si>
  <si>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</si>
  <si>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</si>
  <si>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</si>
  <si>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</si>
  <si>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</si>
  <si>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</si>
  <si>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</si>
  <si>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</si>
  <si>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</si>
  <si>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</si>
  <si>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</si>
  <si>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</si>
  <si>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</si>
  <si>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</si>
  <si>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</si>
  <si>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</si>
  <si>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</si>
  <si>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</si>
  <si>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</si>
  <si>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</si>
  <si>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</si>
  <si>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</si>
  <si>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</si>
  <si>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</si>
  <si>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</si>
  <si>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</si>
  <si>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</si>
  <si>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</si>
  <si>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</si>
  <si>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</si>
  <si>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</si>
  <si>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</si>
  <si>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</si>
  <si>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</si>
  <si>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</si>
  <si>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</si>
  <si>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</si>
  <si>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</si>
  <si>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</si>
  <si>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</si>
  <si>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</si>
  <si>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</si>
  <si>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</si>
  <si>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</si>
  <si>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</si>
  <si>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</si>
  <si>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</si>
  <si>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</si>
  <si>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</si>
  <si>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</si>
  <si>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</si>
  <si>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</si>
  <si>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</si>
  <si>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</si>
  <si>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</si>
  <si>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</si>
  <si>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</si>
  <si>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</si>
  <si>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</si>
  <si>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</si>
  <si>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</si>
  <si>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</si>
  <si>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</si>
  <si>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</si>
  <si>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</si>
  <si>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</si>
  <si>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</si>
  <si>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</si>
  <si>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</si>
  <si>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</si>
  <si>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</si>
  <si>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</si>
  <si>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</si>
  <si>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</si>
  <si>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</si>
  <si>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</si>
  <si>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</si>
  <si>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</si>
  <si>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</si>
  <si>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</si>
  <si>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</si>
  <si>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</si>
  <si>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</si>
  <si>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</si>
  <si>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</si>
  <si>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</si>
  <si>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</si>
  <si>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</si>
  <si>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</si>
  <si>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</si>
  <si>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</si>
  <si>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</si>
  <si>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</si>
  <si>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</si>
  <si>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</si>
  <si>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</si>
  <si>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</si>
  <si>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</si>
  <si>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</si>
  <si>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</si>
  <si>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</si>
  <si>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</si>
  <si>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</si>
  <si>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</si>
  <si>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</si>
  <si>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</si>
  <si>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</si>
  <si>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</si>
  <si>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</si>
  <si>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</si>
  <si>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</si>
  <si>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</si>
  <si>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</si>
  <si>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</si>
  <si>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</si>
  <si>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</si>
  <si>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</si>
  <si>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</si>
  <si>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</si>
  <si>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</si>
  <si>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</si>
  <si>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</si>
  <si>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</si>
  <si>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</si>
  <si>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</si>
  <si>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</si>
  <si>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</si>
  <si>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</si>
  <si>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</si>
  <si>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</si>
  <si>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</si>
  <si>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</si>
  <si>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</si>
  <si>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</si>
  <si>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</si>
  <si>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</si>
  <si>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</si>
  <si>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</si>
  <si>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</si>
  <si>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</si>
  <si>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</si>
  <si>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</si>
  <si>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</si>
  <si>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</si>
  <si>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</si>
  <si>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</si>
  <si>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</si>
  <si>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</si>
  <si>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</si>
  <si>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</si>
  <si>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</si>
  <si>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</si>
  <si>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</si>
  <si>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</si>
  <si>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</si>
  <si>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</si>
  <si>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</si>
  <si>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</si>
  <si>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</si>
  <si>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</si>
  <si>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</si>
  <si>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</si>
  <si>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</si>
  <si>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</si>
  <si>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</si>
  <si>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</si>
  <si>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</si>
  <si>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</si>
  <si>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</si>
  <si>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</si>
  <si>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</si>
  <si>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</si>
  <si>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</si>
  <si>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</si>
  <si>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</si>
  <si>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</si>
  <si>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</si>
  <si>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</si>
  <si>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</si>
  <si>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</si>
  <si>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</si>
  <si>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</si>
  <si>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</si>
  <si>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</si>
  <si>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</si>
  <si>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</si>
  <si>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</si>
  <si>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</si>
  <si>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</si>
  <si>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</si>
  <si>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</si>
  <si>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</si>
  <si>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</si>
  <si>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</si>
  <si>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</si>
  <si>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</si>
  <si>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</si>
  <si>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</si>
  <si>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</si>
  <si>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</si>
  <si>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</si>
  <si>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</si>
  <si>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</si>
  <si>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</si>
  <si>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</si>
  <si>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</si>
  <si>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</si>
  <si>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</si>
  <si>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</si>
  <si>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</si>
  <si>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</si>
  <si>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</si>
  <si>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</si>
  <si>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</si>
  <si>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</si>
  <si>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</si>
  <si>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</si>
  <si>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</si>
  <si>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</si>
  <si>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</si>
  <si>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</si>
  <si>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</si>
  <si>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</si>
  <si>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</si>
  <si>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</si>
  <si>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</si>
  <si>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</si>
  <si>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</si>
  <si>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</si>
  <si>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</si>
  <si>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</si>
  <si>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</si>
  <si>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</si>
  <si>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</si>
  <si>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</si>
  <si>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</si>
  <si>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</si>
  <si>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</si>
  <si>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</si>
  <si>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</si>
  <si>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</si>
  <si>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</si>
  <si>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</si>
  <si>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</si>
  <si>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</si>
  <si>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</si>
  <si>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</si>
  <si>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</si>
  <si>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</si>
  <si>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</si>
  <si>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</si>
  <si>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</si>
  <si>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</si>
  <si>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</si>
  <si>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</si>
  <si>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</si>
  <si>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</si>
  <si>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</si>
  <si>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</si>
  <si>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</si>
  <si>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</si>
  <si>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</si>
  <si>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</si>
  <si>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</si>
  <si>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</si>
  <si>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</si>
  <si>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</si>
  <si>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</si>
  <si>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</si>
  <si>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</si>
  <si>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</si>
  <si>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</si>
  <si>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</si>
  <si>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</si>
  <si>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</si>
  <si>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</si>
  <si>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</si>
  <si>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</si>
  <si>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</si>
  <si>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</si>
  <si>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</si>
  <si>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</si>
  <si>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</si>
  <si>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</si>
  <si>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</si>
  <si>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</si>
  <si>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</si>
  <si>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</si>
  <si>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</si>
  <si>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</si>
  <si>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</si>
  <si>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</si>
  <si>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</si>
  <si>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</si>
  <si>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</si>
  <si>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</si>
  <si>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</si>
  <si>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</si>
  <si>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</si>
  <si>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</si>
  <si>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</si>
  <si>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</si>
  <si>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</si>
  <si>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</si>
  <si>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</si>
  <si>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</si>
  <si>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</si>
  <si>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</si>
  <si>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</si>
  <si>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</si>
  <si>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</si>
  <si>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</si>
  <si>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</si>
  <si>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</si>
  <si>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</si>
  <si>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</si>
  <si>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</si>
  <si>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</si>
  <si>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</si>
  <si>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</si>
  <si>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</si>
  <si>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</si>
  <si>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</si>
  <si>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</si>
  <si>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</si>
  <si>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</si>
  <si>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</si>
  <si>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</si>
  <si>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</si>
  <si>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</si>
  <si>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</si>
  <si>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</si>
  <si>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</si>
  <si>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</si>
  <si>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</si>
  <si>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</si>
  <si>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</si>
  <si>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</si>
  <si>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</si>
  <si>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</si>
  <si>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</si>
  <si>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</si>
  <si>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</si>
  <si>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</si>
  <si>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</si>
  <si>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</si>
  <si>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</si>
  <si>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</si>
  <si>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</si>
  <si>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</si>
  <si>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</si>
  <si>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</si>
  <si>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</si>
  <si>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</si>
  <si>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</si>
  <si>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</si>
  <si>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</si>
  <si>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</si>
  <si>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</si>
  <si>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</si>
  <si>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</si>
  <si>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</si>
  <si>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</si>
  <si>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</si>
  <si>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</si>
  <si>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</si>
  <si>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</si>
  <si>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</si>
  <si>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</si>
  <si>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</si>
  <si>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</si>
  <si>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</si>
  <si>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</si>
  <si>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</si>
  <si>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</si>
  <si>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</si>
  <si>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</si>
  <si>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</si>
  <si>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</si>
  <si>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</si>
  <si>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</si>
  <si>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</si>
  <si>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</si>
  <si>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</si>
  <si>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</si>
  <si>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</si>
  <si>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</si>
  <si>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</si>
  <si>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</si>
  <si>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</si>
  <si>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</si>
  <si>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</si>
  <si>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</si>
  <si>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</si>
  <si>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</si>
  <si>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</si>
  <si>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</si>
  <si>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</si>
  <si>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</si>
  <si>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</si>
  <si>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</si>
  <si>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</si>
  <si>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</si>
  <si>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</si>
  <si>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</si>
  <si>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</si>
  <si>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</si>
  <si>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</si>
  <si>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</si>
  <si>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</si>
  <si>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</si>
  <si>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</si>
  <si>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</si>
  <si>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</si>
  <si>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</si>
  <si>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</si>
  <si>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</si>
  <si>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</si>
  <si>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</si>
  <si>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</si>
  <si>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</si>
  <si>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</si>
  <si>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</si>
  <si>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</si>
  <si>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</si>
  <si>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</si>
  <si>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</si>
  <si>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</si>
  <si>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</si>
  <si>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</si>
  <si>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</si>
  <si>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</si>
  <si>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</si>
  <si>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</si>
  <si>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</si>
  <si>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</si>
  <si>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</si>
  <si>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</si>
  <si>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</si>
  <si>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</si>
  <si>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</si>
  <si>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</si>
  <si>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</si>
  <si>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</si>
  <si>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</si>
  <si>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</si>
  <si>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</si>
  <si>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</si>
  <si>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</si>
  <si>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</si>
  <si>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</si>
  <si>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</si>
  <si>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</si>
  <si>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</si>
  <si>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</si>
  <si>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</si>
  <si>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</si>
  <si>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</si>
  <si>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</si>
  <si>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</si>
  <si>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</si>
  <si>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</si>
  <si>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</si>
  <si>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</si>
  <si>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</si>
  <si>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</si>
  <si>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</si>
  <si>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</si>
  <si>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</si>
  <si>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</si>
  <si>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</si>
  <si>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</si>
  <si>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</si>
  <si>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</si>
  <si>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</si>
  <si>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</si>
  <si>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</si>
  <si>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</si>
  <si>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</si>
  <si>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</si>
  <si>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</si>
  <si>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</si>
  <si>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</si>
  <si>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</si>
  <si>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</si>
  <si>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</si>
  <si>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</si>
  <si>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</si>
  <si>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</si>
  <si>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</si>
  <si>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</si>
  <si>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</si>
  <si>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</si>
  <si>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</si>
  <si>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</si>
  <si>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</si>
  <si>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</si>
  <si>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</si>
  <si>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</si>
  <si>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</si>
  <si>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</si>
  <si>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</si>
  <si>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</si>
  <si>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</si>
  <si>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</si>
  <si>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</si>
  <si>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</si>
  <si>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</si>
  <si>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</si>
  <si>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</si>
  <si>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</si>
  <si>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</si>
  <si>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</si>
  <si>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</si>
  <si>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</si>
  <si>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</si>
  <si>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</si>
  <si>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</si>
  <si>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</si>
  <si>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</si>
  <si>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</si>
  <si>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</si>
  <si>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</si>
  <si>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</si>
  <si>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</si>
  <si>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</si>
  <si>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</si>
  <si>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</si>
  <si>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</si>
  <si>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</si>
  <si>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</si>
  <si>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</si>
  <si>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</si>
  <si>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</si>
  <si>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</si>
  <si>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</si>
  <si>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</si>
  <si>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</si>
  <si>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</si>
  <si>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</si>
  <si>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</si>
  <si>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</si>
  <si>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</si>
  <si>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</si>
  <si>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</si>
  <si>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</si>
  <si>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</si>
  <si>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</si>
  <si>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</si>
  <si>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</si>
  <si>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</si>
  <si>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</si>
  <si>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</si>
  <si>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</si>
  <si>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</si>
  <si>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</si>
  <si>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</si>
  <si>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</si>
  <si>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</si>
  <si>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</si>
  <si>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</si>
  <si>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</si>
  <si>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</si>
  <si>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</si>
  <si>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</si>
  <si>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</si>
  <si>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</si>
  <si>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</si>
  <si>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</si>
  <si>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</si>
  <si>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</si>
  <si>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</si>
  <si>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</si>
  <si>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</si>
  <si>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</si>
  <si>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</si>
  <si>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</si>
  <si>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</si>
  <si>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</si>
  <si>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</si>
  <si>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</si>
  <si>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</si>
  <si>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</si>
  <si>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</si>
  <si>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</si>
  <si>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</si>
  <si>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</si>
  <si>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</si>
  <si>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</si>
  <si>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</si>
  <si>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</si>
  <si>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</si>
  <si>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</si>
  <si>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</si>
  <si>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</si>
  <si>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</si>
  <si>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</si>
  <si>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</si>
  <si>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</si>
  <si>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</si>
  <si>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</si>
  <si>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</si>
  <si>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</si>
  <si>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</si>
  <si>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</si>
  <si>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</si>
  <si>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</si>
  <si>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</si>
  <si>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</si>
  <si>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</si>
  <si>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</si>
  <si>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</si>
  <si>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</si>
  <si>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</si>
  <si>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</si>
  <si>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</si>
  <si>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</si>
  <si>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</si>
  <si>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</si>
  <si>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</si>
  <si>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</si>
  <si>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</si>
  <si>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</si>
  <si>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</si>
  <si>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</si>
  <si>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</si>
  <si>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</si>
  <si>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</si>
  <si>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</si>
  <si>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</si>
  <si>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</si>
  <si>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</si>
  <si>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</si>
  <si>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</si>
  <si>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</si>
  <si>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</si>
  <si>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</si>
  <si>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</si>
  <si>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</si>
  <si>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</si>
  <si>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</si>
  <si>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</si>
  <si>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</si>
  <si>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</si>
  <si>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</si>
  <si>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</si>
  <si>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</si>
  <si>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</si>
  <si>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</si>
  <si>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</si>
  <si>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</si>
  <si>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</si>
  <si>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</si>
  <si>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</si>
  <si>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</si>
  <si>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</si>
  <si>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</si>
  <si>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</si>
  <si>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</si>
  <si>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</si>
  <si>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</si>
  <si>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</si>
  <si>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</si>
  <si>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</si>
  <si>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</si>
  <si>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</si>
  <si>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</si>
  <si>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</si>
  <si>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</si>
  <si>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</si>
  <si>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</si>
  <si>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</si>
  <si>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</si>
  <si>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</si>
  <si>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</si>
  <si>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</si>
  <si>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</si>
  <si>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</si>
  <si>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</si>
  <si>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</si>
  <si>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</si>
  <si>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</si>
  <si>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</si>
  <si>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</si>
  <si>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</si>
  <si>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</si>
  <si>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</si>
  <si>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</si>
  <si>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</si>
  <si>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</si>
  <si>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</si>
  <si>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</si>
  <si>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</si>
  <si>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</si>
  <si>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</si>
  <si>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</si>
  <si>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</si>
  <si>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</si>
  <si>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</si>
  <si>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</si>
  <si>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</si>
  <si>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</si>
  <si>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</si>
  <si>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</si>
  <si>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</si>
  <si>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</si>
  <si>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</si>
  <si>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</si>
  <si>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</si>
  <si>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</si>
  <si>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</si>
  <si>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</si>
  <si>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</si>
  <si>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</si>
  <si>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</si>
  <si>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</si>
  <si>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</si>
  <si>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</si>
  <si>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</si>
  <si>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</si>
  <si>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</si>
  <si>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</si>
  <si>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</si>
  <si>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</si>
  <si>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</si>
  <si>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</si>
  <si>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</si>
  <si>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</si>
  <si>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</si>
  <si>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</si>
  <si>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</si>
  <si>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</si>
  <si>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</si>
  <si>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</si>
  <si>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</si>
  <si>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</si>
  <si>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</si>
  <si>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</si>
  <si>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</si>
  <si>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</si>
  <si>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</si>
  <si>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</si>
  <si>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</si>
  <si>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</si>
  <si>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</si>
  <si>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</si>
  <si>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</si>
  <si>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</si>
  <si>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</si>
  <si>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</si>
  <si>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</si>
  <si>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</si>
  <si>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</si>
  <si>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</si>
  <si>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</si>
  <si>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</si>
  <si>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</si>
  <si>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</si>
  <si>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</si>
  <si>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</si>
  <si>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</si>
  <si>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</si>
  <si>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</si>
  <si>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</si>
  <si>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</si>
  <si>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</si>
  <si>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</si>
  <si>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</si>
  <si>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</si>
  <si>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</si>
  <si>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</si>
  <si>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</si>
  <si>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</si>
  <si>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</si>
  <si>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</si>
  <si>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</si>
  <si>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</si>
  <si>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</si>
  <si>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</si>
  <si>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</si>
  <si>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</si>
  <si>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</si>
  <si>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</si>
  <si>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</si>
  <si>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</si>
  <si>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</si>
  <si>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</si>
  <si>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</si>
  <si>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</si>
  <si>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</si>
  <si>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</si>
  <si>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</si>
  <si>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</si>
  <si>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</si>
  <si>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</si>
  <si>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</si>
  <si>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</si>
  <si>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</si>
  <si>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</si>
  <si>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</si>
  <si>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</si>
  <si>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</si>
  <si>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</si>
  <si>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</si>
  <si>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</si>
  <si>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</si>
  <si>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</si>
  <si>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</si>
  <si>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</si>
  <si>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</si>
  <si>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</si>
  <si>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</si>
  <si>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</si>
  <si>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</si>
  <si>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</si>
  <si>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</si>
  <si>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</si>
  <si>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</si>
  <si>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</si>
  <si>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</si>
  <si>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</si>
  <si>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</si>
  <si>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</si>
  <si>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</si>
  <si>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</si>
  <si>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</si>
  <si>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</si>
  <si>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</si>
  <si>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</si>
  <si>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</si>
  <si>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</si>
  <si>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</si>
  <si>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</si>
  <si>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</si>
  <si>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</si>
  <si>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</si>
  <si>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</si>
  <si>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</si>
  <si>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</si>
  <si>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</si>
  <si>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</si>
  <si>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</si>
  <si>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</si>
  <si>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</si>
  <si>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</si>
  <si>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</si>
  <si>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</si>
  <si>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</si>
  <si>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</si>
  <si>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</si>
  <si>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</si>
  <si>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</si>
  <si>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</si>
  <si>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</si>
  <si>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</si>
  <si>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</si>
  <si>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</si>
  <si>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</si>
  <si>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</si>
  <si>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</si>
  <si>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</si>
  <si>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</si>
  <si>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</si>
  <si>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</si>
  <si>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</si>
  <si>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</si>
  <si>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</si>
  <si>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</si>
  <si>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</si>
  <si>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</si>
  <si>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</si>
  <si>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</si>
  <si>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</si>
  <si>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</si>
  <si>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</si>
  <si>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</si>
  <si>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</si>
  <si>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</si>
  <si>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</si>
  <si>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</si>
  <si>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</si>
  <si>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</si>
  <si>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</si>
  <si>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</si>
  <si>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</si>
  <si>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</si>
  <si>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</si>
  <si>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</si>
  <si>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</si>
  <si>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</si>
  <si>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</si>
  <si>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</si>
  <si>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</si>
  <si>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</si>
  <si>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</si>
  <si>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</si>
  <si>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</si>
  <si>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</si>
  <si>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</si>
  <si>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</si>
  <si>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</si>
  <si>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</si>
  <si>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</si>
  <si>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</si>
  <si>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</si>
  <si>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</si>
  <si>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</si>
  <si>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</si>
  <si>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</si>
  <si>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</si>
  <si>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</si>
  <si>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</si>
  <si>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</si>
  <si>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</si>
  <si>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</si>
  <si>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</si>
  <si>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</si>
  <si>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</si>
  <si>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</si>
  <si>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</si>
  <si>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</si>
  <si>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</si>
  <si>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</si>
  <si>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</si>
  <si>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</si>
  <si>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</si>
  <si>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</si>
  <si>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</si>
  <si>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</si>
  <si>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</si>
  <si>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</si>
  <si>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</si>
  <si>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</si>
  <si>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</si>
  <si>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</si>
  <si>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</si>
  <si>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</si>
  <si>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</si>
  <si>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</si>
  <si>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</si>
  <si>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</si>
  <si>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</si>
  <si>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</si>
  <si>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</si>
  <si>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</si>
  <si>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</si>
  <si>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</si>
  <si>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</si>
  <si>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</si>
  <si>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</si>
  <si>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</si>
  <si>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</si>
  <si>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</si>
  <si>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</si>
  <si>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</si>
  <si>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</si>
  <si>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</si>
  <si>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</si>
  <si>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</si>
  <si>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</si>
  <si>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</si>
  <si>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</si>
  <si>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</si>
  <si>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</si>
  <si>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</si>
  <si>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</si>
  <si>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</si>
  <si>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</si>
  <si>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</si>
  <si>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</si>
  <si>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</si>
  <si>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</si>
  <si>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</si>
  <si>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</si>
  <si>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</si>
  <si>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</si>
  <si>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</si>
  <si>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</si>
  <si>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</si>
  <si>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</si>
  <si>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</si>
  <si>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</si>
  <si>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</si>
  <si>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</si>
  <si>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</si>
  <si>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</si>
  <si>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</si>
  <si>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</si>
  <si>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</si>
  <si>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</si>
  <si>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</si>
  <si>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</si>
  <si>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</si>
  <si>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</si>
  <si>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</si>
  <si>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</si>
  <si>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</si>
  <si>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</si>
  <si>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</si>
  <si>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</si>
  <si>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</si>
  <si>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</si>
  <si>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</si>
  <si>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</si>
  <si>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</si>
  <si>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</si>
  <si>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</si>
  <si>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</si>
  <si>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</si>
  <si>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</si>
  <si>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</si>
  <si>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</si>
  <si>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</si>
  <si>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</si>
  <si>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</si>
  <si>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</si>
  <si>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</si>
  <si>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</si>
  <si>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</si>
  <si>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</si>
  <si>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</si>
  <si>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</si>
  <si>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</si>
  <si>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</si>
  <si>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</si>
  <si>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</si>
  <si>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</si>
  <si>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</si>
  <si>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</si>
  <si>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</si>
  <si>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</si>
  <si>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</si>
  <si>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</si>
  <si>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</si>
  <si>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</si>
  <si>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</si>
  <si>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</si>
  <si>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</si>
  <si>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</si>
  <si>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</si>
  <si>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</si>
  <si>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</si>
  <si>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</si>
  <si>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</si>
  <si>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</si>
  <si>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</si>
  <si>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</si>
  <si>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</si>
  <si>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</si>
  <si>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</si>
  <si>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</si>
  <si>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</si>
  <si>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</si>
  <si>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</si>
  <si>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</si>
  <si>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</si>
  <si>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</si>
  <si>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</si>
  <si>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</si>
  <si>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</si>
  <si>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</si>
  <si>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</si>
  <si>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</si>
  <si>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</si>
  <si>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</si>
  <si>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</si>
  <si>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</si>
  <si>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</si>
  <si>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</si>
  <si>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</si>
  <si>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</si>
  <si>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</si>
  <si>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</si>
  <si>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</si>
  <si>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</si>
  <si>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</si>
  <si>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</si>
  <si>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</si>
  <si>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</si>
  <si>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</si>
  <si>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</si>
  <si>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</si>
  <si>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</si>
  <si>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</si>
  <si>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</si>
  <si>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</si>
  <si>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</si>
  <si>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</si>
  <si>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</si>
  <si>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</si>
  <si>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</si>
  <si>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</si>
  <si>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</si>
  <si>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</si>
  <si>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</si>
  <si>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</si>
  <si>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</si>
  <si>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</si>
  <si>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</si>
  <si>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</si>
  <si>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</si>
  <si>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</si>
  <si>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</si>
  <si>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</si>
  <si>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</si>
  <si>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</si>
  <si>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</si>
  <si>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</si>
  <si>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</si>
  <si>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</si>
  <si>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</si>
  <si>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</si>
  <si>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</si>
  <si>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</si>
  <si>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</si>
  <si>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</si>
  <si>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</si>
  <si>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</si>
  <si>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</si>
  <si>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</si>
  <si>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</si>
  <si>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</si>
  <si>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</si>
  <si>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</si>
  <si>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</si>
  <si>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</si>
  <si>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</si>
  <si>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</si>
  <si>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</si>
  <si>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</si>
  <si>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</si>
  <si>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</si>
  <si>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</si>
  <si>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</si>
  <si>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</si>
  <si>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</si>
  <si>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</si>
  <si>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</si>
  <si>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</si>
  <si>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</si>
  <si>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</si>
  <si>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</si>
  <si>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</si>
  <si>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</si>
  <si>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</si>
  <si>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</si>
  <si>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</si>
  <si>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</si>
  <si>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</si>
  <si>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</si>
  <si>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</si>
  <si>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</si>
  <si>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</si>
  <si>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</si>
  <si>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</si>
  <si>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</si>
  <si>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</si>
  <si>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</si>
  <si>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</si>
  <si>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</si>
  <si>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</si>
  <si>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</si>
  <si>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</si>
  <si>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</si>
  <si>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</si>
  <si>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</si>
  <si>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</si>
  <si>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</si>
  <si>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</si>
  <si>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</si>
  <si>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</si>
  <si>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</si>
  <si>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</si>
  <si>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</si>
  <si>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</si>
  <si>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</si>
  <si>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</si>
  <si>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</si>
  <si>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</si>
  <si>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</si>
  <si>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</si>
  <si>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</si>
  <si>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</si>
  <si>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</si>
  <si>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</si>
  <si>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</si>
  <si>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</si>
  <si>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</si>
  <si>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</si>
  <si>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</si>
  <si>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</si>
  <si>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</si>
  <si>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</si>
  <si>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</si>
  <si>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</si>
  <si>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</si>
  <si>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</si>
  <si>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</si>
  <si>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</si>
  <si>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</si>
  <si>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</si>
  <si>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</si>
  <si>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</si>
  <si>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</si>
  <si>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</si>
  <si>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</si>
  <si>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</si>
  <si>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</si>
  <si>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</si>
  <si>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</si>
  <si>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</si>
  <si>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</si>
  <si>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</si>
  <si>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</si>
  <si>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</si>
  <si>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</si>
  <si>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</si>
  <si>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</si>
  <si>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</si>
  <si>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</si>
  <si>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</si>
  <si>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</si>
  <si>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</si>
  <si>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</si>
  <si>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</si>
  <si>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</si>
  <si>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</si>
  <si>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</si>
  <si>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</si>
  <si>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</si>
  <si>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</si>
  <si>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</si>
  <si>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</si>
  <si>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</si>
  <si>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</si>
  <si>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</si>
  <si>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</si>
  <si>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</si>
  <si>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</si>
  <si>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</si>
  <si>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</si>
  <si>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</si>
  <si>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</si>
  <si>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</si>
  <si>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</si>
  <si>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</si>
  <si>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</si>
  <si>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</si>
  <si>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</si>
  <si>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</si>
  <si>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</si>
  <si>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</si>
  <si>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</si>
  <si>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</si>
  <si>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</si>
  <si>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</si>
  <si>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</si>
  <si>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</si>
  <si>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</si>
  <si>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</si>
  <si>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</si>
  <si>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</si>
  <si>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</si>
  <si>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</si>
  <si>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</si>
  <si>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</si>
  <si>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</si>
  <si>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</si>
  <si>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</si>
  <si>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</si>
  <si>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</si>
  <si>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</si>
  <si>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</si>
  <si>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</si>
  <si>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</si>
  <si>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</si>
  <si>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</si>
  <si>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</si>
  <si>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</si>
  <si>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</si>
  <si>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</si>
  <si>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</si>
  <si>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</si>
  <si>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</si>
  <si>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</si>
  <si>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</si>
  <si>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</si>
  <si>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</si>
  <si>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</si>
  <si>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</si>
  <si>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</si>
  <si>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</si>
  <si>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</si>
  <si>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</si>
  <si>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</si>
  <si>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</si>
  <si>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</si>
  <si>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</si>
  <si>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</si>
  <si>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</si>
  <si>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</si>
  <si>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</si>
  <si>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</si>
  <si>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</si>
  <si>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</si>
  <si>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</si>
  <si>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</si>
  <si>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</si>
  <si>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</si>
  <si>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</si>
  <si>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</si>
  <si>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</si>
  <si>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</si>
  <si>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</si>
  <si>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</si>
  <si>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</si>
  <si>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</si>
  <si>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</si>
  <si>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</si>
  <si>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</si>
  <si>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</si>
  <si>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</si>
  <si>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</si>
  <si>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</si>
  <si>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</si>
  <si>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</si>
  <si>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</si>
  <si>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</si>
  <si>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</si>
  <si>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</si>
  <si>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</si>
  <si>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</si>
  <si>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</si>
  <si>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</si>
  <si>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</si>
  <si>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</si>
  <si>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</si>
  <si>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</si>
  <si>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</si>
  <si>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</si>
  <si>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</si>
  <si>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</si>
  <si>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</si>
  <si>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</si>
  <si>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</si>
  <si>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</si>
  <si>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</si>
  <si>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</si>
  <si>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</si>
  <si>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</si>
  <si>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</si>
  <si>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</si>
  <si>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</si>
  <si>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</si>
  <si>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</si>
  <si>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</si>
  <si>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</si>
  <si>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</si>
  <si>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</si>
  <si>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</si>
  <si>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</si>
  <si>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</si>
  <si>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</si>
  <si>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</si>
  <si>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</si>
  <si>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</si>
  <si>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</si>
  <si>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</si>
  <si>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</si>
  <si>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</si>
  <si>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</si>
  <si>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</si>
  <si>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</si>
  <si>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</si>
  <si>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</si>
  <si>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</si>
  <si>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</si>
  <si>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</si>
  <si>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</si>
  <si>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</si>
  <si>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</si>
  <si>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</si>
  <si>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</si>
  <si>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</si>
  <si>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</si>
  <si>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</si>
  <si>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</si>
  <si>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</si>
  <si>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</si>
  <si>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</si>
  <si>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</si>
  <si>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</si>
  <si>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</si>
  <si>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</si>
  <si>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</si>
  <si>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</si>
  <si>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</si>
  <si>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</si>
  <si>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</si>
  <si>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</si>
  <si>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</si>
  <si>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</si>
  <si>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</si>
  <si>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</si>
  <si>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</si>
  <si>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</si>
  <si>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</si>
  <si>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</si>
  <si>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</si>
  <si>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</si>
  <si>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</si>
  <si>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</si>
  <si>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</si>
  <si>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</si>
  <si>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</si>
  <si>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</si>
  <si>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</si>
  <si>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</si>
  <si>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</si>
  <si>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</si>
  <si>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</si>
  <si>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</si>
  <si>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</si>
  <si>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</si>
  <si>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</si>
  <si>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</si>
  <si>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</si>
  <si>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</si>
  <si>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</si>
  <si>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</si>
  <si>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</si>
  <si>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</si>
  <si>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</si>
  <si>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</si>
  <si>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</si>
  <si>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</si>
  <si>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</si>
  <si>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</si>
  <si>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</si>
  <si>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</si>
  <si>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</si>
  <si>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</si>
  <si>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</si>
  <si>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</si>
  <si>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</si>
  <si>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</si>
  <si>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</si>
  <si>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</si>
  <si>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</si>
  <si>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</si>
  <si>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</si>
  <si>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</si>
  <si>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</si>
  <si>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</si>
  <si>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</si>
  <si>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</si>
  <si>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</si>
  <si>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</si>
  <si>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</si>
  <si>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</si>
  <si>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</si>
  <si>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</si>
  <si>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</si>
  <si>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</si>
  <si>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</si>
  <si>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</si>
  <si>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</si>
  <si>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</si>
  <si>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</si>
  <si>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</si>
  <si>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</si>
  <si>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</si>
  <si>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</si>
  <si>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</si>
  <si>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</si>
  <si>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</si>
  <si>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</si>
  <si>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</si>
  <si>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</si>
  <si>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</si>
  <si>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</si>
  <si>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</si>
  <si>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</si>
  <si>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</si>
  <si>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</si>
  <si>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</si>
  <si>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</si>
  <si>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</si>
  <si>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</si>
  <si>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</si>
  <si>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</si>
  <si>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</si>
  <si>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</si>
  <si>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</si>
  <si>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</si>
  <si>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</si>
  <si>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</si>
  <si>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</si>
  <si>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</si>
  <si>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</si>
  <si>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</si>
  <si>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</si>
  <si>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</si>
  <si>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</si>
  <si>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</si>
  <si>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</si>
  <si>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</si>
  <si>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</si>
  <si>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</si>
  <si>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</si>
  <si>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</si>
  <si>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</si>
  <si>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</si>
  <si>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</si>
  <si>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</si>
  <si>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</si>
  <si>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</si>
  <si>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</si>
  <si>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</si>
  <si>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</si>
  <si>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</si>
  <si>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</si>
  <si>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</si>
  <si>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</si>
  <si>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</si>
  <si>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</si>
  <si>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</si>
  <si>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</si>
  <si>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</si>
  <si>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</si>
  <si>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</si>
  <si>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</si>
  <si>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</si>
  <si>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</si>
  <si>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</si>
  <si>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</si>
  <si>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</si>
  <si>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</si>
  <si>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</si>
  <si>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</si>
  <si>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</si>
  <si>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</si>
  <si>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</si>
  <si>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</si>
  <si>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</si>
  <si>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</si>
  <si>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</si>
  <si>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</si>
  <si>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</si>
  <si>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</si>
  <si>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</si>
  <si>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</si>
  <si>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</si>
  <si>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</si>
  <si>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</si>
  <si>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</si>
  <si>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</si>
  <si>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</si>
  <si>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</si>
  <si>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</si>
  <si>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</si>
  <si>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</si>
  <si>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</si>
  <si>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</si>
  <si>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</si>
  <si>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</si>
  <si>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</si>
  <si>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</si>
  <si>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</si>
  <si>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</si>
  <si>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</si>
  <si>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</si>
  <si>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</si>
  <si>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</si>
  <si>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</si>
  <si>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</si>
  <si>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</si>
  <si>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</si>
  <si>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</si>
  <si>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</si>
  <si>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</si>
  <si>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</si>
  <si>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</si>
  <si>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</si>
  <si>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</si>
  <si>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</si>
  <si>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</si>
  <si>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</si>
  <si>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</si>
  <si>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</si>
  <si>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</si>
  <si>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</si>
  <si>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</si>
  <si>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</si>
  <si>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</si>
  <si>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</si>
  <si>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</si>
  <si>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</si>
  <si>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</si>
  <si>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</si>
  <si>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</si>
  <si>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</si>
  <si>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</si>
  <si>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</si>
  <si>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</si>
  <si>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</si>
  <si>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</si>
  <si>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</si>
  <si>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</si>
  <si>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</si>
  <si>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</si>
  <si>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</si>
  <si>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</si>
  <si>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</si>
  <si>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</si>
  <si>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</si>
  <si>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</si>
  <si>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</si>
  <si>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</si>
  <si>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</si>
  <si>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</si>
  <si>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</si>
  <si>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</si>
  <si>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</si>
  <si>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</si>
  <si>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</si>
  <si>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</si>
  <si>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</si>
  <si>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</si>
  <si>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</si>
  <si>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</si>
  <si>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</si>
  <si>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</si>
  <si>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</si>
  <si>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</si>
  <si>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</si>
  <si>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</si>
  <si>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</si>
  <si>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</si>
  <si>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</si>
  <si>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</si>
  <si>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</si>
  <si>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</si>
  <si>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</si>
  <si>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</si>
  <si>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</si>
  <si>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</si>
  <si>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</si>
  <si>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</si>
  <si>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</si>
  <si>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</si>
  <si>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</si>
  <si>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</si>
  <si>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</si>
  <si>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</si>
  <si>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</si>
  <si>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</si>
  <si>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</si>
  <si>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</si>
  <si>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</si>
  <si>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</si>
  <si>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</si>
  <si>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</si>
  <si>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</si>
  <si>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</si>
  <si>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</si>
  <si>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</si>
  <si>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</si>
  <si>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</si>
  <si>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</si>
  <si>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</si>
  <si>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</si>
  <si>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</si>
  <si>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</si>
  <si>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</si>
  <si>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</si>
  <si>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</si>
  <si>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</si>
  <si>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</si>
  <si>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</si>
  <si>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</si>
  <si>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</si>
  <si>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</si>
  <si>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</si>
  <si>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</si>
  <si>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</si>
  <si>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</si>
  <si>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</si>
  <si>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</si>
  <si>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</si>
  <si>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</si>
  <si>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</si>
  <si>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</si>
  <si>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</si>
  <si>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</si>
  <si>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</si>
  <si>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</si>
  <si>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</si>
  <si>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</si>
  <si>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</si>
  <si>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</si>
  <si>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</si>
  <si>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</si>
  <si>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</si>
  <si>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</si>
  <si>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</si>
  <si>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</si>
  <si>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</si>
  <si>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</si>
  <si>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</si>
  <si>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</si>
  <si>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</si>
  <si>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</si>
  <si>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</si>
  <si>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</si>
  <si>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</si>
  <si>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</si>
  <si>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</si>
  <si>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</si>
  <si>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</si>
  <si>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</si>
  <si>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</si>
  <si>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</si>
  <si>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</si>
  <si>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</si>
  <si>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</si>
  <si>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</si>
  <si>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</si>
  <si>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</si>
  <si>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</si>
  <si>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</si>
  <si>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</si>
  <si>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</si>
  <si>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</si>
  <si>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</si>
  <si>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</si>
  <si>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</si>
  <si>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</si>
  <si>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</si>
  <si>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</si>
  <si>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</si>
  <si>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</si>
  <si>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</si>
  <si>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</si>
  <si>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</si>
  <si>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</si>
  <si>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</si>
  <si>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</si>
  <si>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</si>
  <si>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</si>
  <si>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</si>
  <si>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</si>
  <si>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</si>
  <si>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</si>
  <si>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</si>
  <si>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</si>
  <si>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</si>
  <si>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</si>
  <si>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</si>
  <si>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</si>
  <si>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</si>
  <si>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</si>
  <si>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</si>
  <si>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</si>
  <si>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</si>
  <si>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</si>
  <si>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</si>
  <si>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</si>
  <si>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</si>
  <si>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</si>
  <si>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</si>
  <si>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</si>
  <si>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</si>
  <si>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</si>
  <si>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</si>
  <si>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</si>
  <si>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</si>
  <si>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</si>
  <si>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</si>
  <si>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</si>
  <si>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</si>
  <si>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</si>
  <si>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</si>
  <si>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</si>
  <si>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</si>
  <si>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</si>
  <si>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</si>
  <si>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</si>
  <si>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</si>
  <si>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</si>
  <si>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</si>
  <si>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</si>
  <si>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</si>
  <si>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</si>
  <si>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</si>
  <si>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</si>
  <si>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</si>
  <si>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</si>
  <si>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</si>
  <si>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</si>
  <si>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</si>
  <si>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</si>
  <si>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</si>
  <si>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</si>
  <si>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</si>
  <si>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</si>
  <si>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</si>
  <si>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</si>
  <si>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</si>
  <si>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</si>
  <si>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</si>
  <si>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</si>
  <si>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</si>
  <si>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</si>
  <si>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</si>
  <si>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</si>
  <si>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</si>
  <si>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</si>
  <si>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</si>
  <si>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</si>
  <si>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</si>
  <si>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</si>
  <si>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</si>
  <si>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</si>
  <si>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</si>
  <si>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</si>
  <si>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</si>
  <si>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</si>
  <si>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</si>
  <si>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</si>
  <si>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</si>
  <si>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</si>
  <si>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</si>
  <si>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</si>
  <si>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</si>
  <si>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</si>
  <si>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</si>
  <si>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</si>
  <si>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</si>
  <si>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</si>
  <si>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</si>
  <si>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</si>
  <si>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</si>
  <si>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</si>
  <si>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</si>
  <si>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</si>
  <si>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</si>
  <si>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</si>
  <si>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</si>
  <si>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</si>
  <si>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</si>
  <si>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</si>
  <si>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</si>
  <si>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</si>
  <si>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</si>
  <si>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</si>
  <si>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</si>
  <si>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</si>
  <si>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</si>
  <si>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</si>
  <si>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</si>
  <si>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</si>
  <si>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</si>
  <si>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</si>
  <si>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</si>
  <si>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</si>
  <si>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</si>
  <si>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</si>
  <si>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</si>
  <si>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</si>
  <si>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</si>
  <si>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</si>
  <si>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</si>
  <si>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</si>
  <si>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</si>
  <si>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</si>
  <si>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</si>
  <si>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</si>
  <si>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</si>
  <si>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</si>
  <si>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</si>
  <si>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</si>
  <si>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</si>
  <si>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</si>
  <si>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</si>
  <si>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</si>
  <si>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</si>
  <si>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</si>
  <si>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</si>
  <si>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</si>
  <si>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</si>
  <si>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</si>
  <si>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</si>
  <si>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</si>
  <si>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</si>
  <si>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</si>
  <si>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</si>
  <si>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</si>
  <si>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</si>
  <si>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</si>
  <si>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</si>
  <si>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</si>
  <si>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</si>
  <si>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</si>
  <si>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</si>
  <si>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</si>
  <si>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</si>
  <si>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</si>
  <si>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</si>
  <si>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</si>
  <si>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</si>
  <si>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</si>
  <si>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</si>
  <si>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</si>
  <si>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</si>
  <si>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</si>
  <si>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</si>
  <si>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</si>
  <si>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</si>
  <si>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</si>
  <si>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</si>
  <si>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</si>
  <si>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</si>
  <si>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</si>
  <si>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</si>
  <si>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</si>
  <si>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</si>
  <si>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</si>
  <si>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</si>
  <si>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</si>
  <si>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</si>
  <si>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</si>
  <si>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</si>
  <si>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</si>
  <si>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</si>
  <si>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</si>
  <si>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</si>
  <si>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</si>
  <si>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</si>
  <si>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</si>
  <si>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</si>
  <si>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</si>
  <si>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</si>
  <si>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</si>
  <si>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</si>
  <si>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</si>
  <si>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</si>
  <si>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</si>
  <si>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</si>
  <si>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</si>
  <si>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</si>
  <si>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</si>
  <si>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</si>
  <si>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</si>
  <si>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</si>
  <si>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</si>
  <si>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</si>
  <si>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</si>
  <si>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</si>
  <si>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</si>
  <si>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</si>
  <si>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</si>
  <si>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</si>
  <si>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</si>
  <si>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</si>
  <si>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</si>
  <si>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</si>
  <si>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</si>
  <si>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</si>
  <si>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</si>
  <si>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</si>
  <si>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</si>
  <si>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</si>
  <si>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</si>
  <si>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</si>
  <si>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</si>
  <si>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</si>
  <si>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</si>
  <si>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</si>
  <si>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</si>
  <si>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</si>
  <si>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</si>
  <si>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</si>
  <si>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</si>
  <si>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</si>
  <si>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</si>
  <si>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</si>
  <si>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</si>
  <si>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</si>
  <si>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</si>
  <si>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</si>
  <si>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</si>
  <si>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</si>
  <si>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</si>
  <si>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</si>
  <si>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</si>
  <si>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</si>
  <si>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</si>
  <si>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</si>
  <si>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</si>
  <si>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</si>
  <si>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</si>
  <si>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</si>
  <si>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</si>
  <si>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</si>
  <si>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</si>
  <si>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</si>
  <si>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</si>
  <si>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</si>
  <si>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</si>
  <si>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</si>
  <si>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</si>
  <si>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</si>
  <si>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</si>
  <si>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</si>
  <si>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</si>
  <si>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</si>
  <si>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</si>
  <si>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</si>
  <si>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</si>
  <si>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</si>
  <si>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</si>
  <si>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</si>
  <si>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</si>
  <si>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</si>
  <si>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</si>
  <si>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</si>
  <si>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</si>
  <si>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</si>
  <si>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</si>
  <si>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</si>
  <si>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</si>
  <si>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</si>
  <si>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</si>
  <si>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</si>
  <si>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</si>
  <si>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</si>
  <si>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</si>
  <si>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</si>
  <si>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</si>
  <si>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</si>
  <si>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</si>
  <si>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</si>
  <si>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</si>
  <si>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</si>
  <si>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</si>
  <si>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</si>
  <si>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</si>
  <si>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</si>
  <si>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</si>
  <si>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</si>
  <si>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</si>
  <si>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</si>
  <si>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</si>
  <si>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</si>
  <si>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</si>
  <si>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</si>
  <si>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</si>
  <si>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</si>
  <si>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</si>
  <si>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</si>
  <si>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</si>
  <si>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</si>
  <si>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</si>
  <si>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</si>
  <si>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</si>
  <si>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</si>
  <si>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</si>
  <si>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</si>
  <si>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</si>
  <si>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</si>
  <si>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</si>
  <si>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</si>
  <si>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</si>
  <si>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</si>
  <si>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</si>
  <si>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</si>
  <si>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</si>
  <si>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</si>
  <si>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</si>
  <si>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</si>
  <si>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</si>
  <si>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</si>
  <si>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</si>
  <si>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</si>
  <si>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</si>
  <si>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</si>
  <si>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</si>
  <si>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</si>
  <si>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</si>
  <si>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</si>
  <si>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</si>
  <si>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</si>
  <si>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</si>
  <si>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</si>
  <si>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</si>
  <si>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</si>
  <si>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</si>
  <si>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</si>
  <si>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</si>
  <si>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</si>
  <si>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</si>
  <si>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</si>
  <si>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</si>
  <si>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</si>
  <si>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</si>
  <si>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</si>
  <si>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</si>
  <si>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</si>
  <si>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</si>
  <si>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</si>
  <si>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</si>
  <si>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</si>
  <si>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</si>
  <si>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</si>
  <si>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</si>
  <si>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</si>
  <si>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</si>
  <si>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</si>
  <si>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</si>
  <si>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</si>
  <si>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</si>
  <si>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</si>
  <si>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</si>
  <si>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</si>
  <si>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</si>
  <si>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</si>
  <si>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</si>
  <si>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</si>
  <si>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</si>
  <si>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</si>
  <si>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</si>
  <si>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</si>
  <si>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</si>
  <si>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</si>
  <si>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</si>
  <si>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</si>
  <si>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</si>
  <si>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</si>
  <si>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</si>
  <si>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</si>
  <si>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</si>
  <si>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</si>
  <si>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</si>
  <si>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</si>
  <si>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</si>
  <si>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</si>
  <si>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</si>
  <si>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</si>
  <si>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</si>
  <si>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</si>
  <si>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</si>
  <si>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</si>
  <si>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</si>
  <si>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</si>
  <si>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</si>
  <si>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</si>
  <si>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</si>
  <si>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</si>
  <si>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</si>
  <si>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</si>
  <si>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</si>
  <si>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</si>
  <si>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</si>
  <si>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</si>
  <si>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</si>
  <si>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</si>
  <si>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</si>
  <si>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</si>
  <si>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</si>
  <si>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</si>
  <si>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</si>
  <si>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</si>
  <si>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</si>
  <si>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</si>
  <si>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</si>
  <si>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</si>
  <si>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</si>
  <si>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</si>
  <si>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</si>
  <si>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</si>
  <si>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</si>
  <si>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</si>
  <si>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</si>
  <si>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</si>
  <si>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</si>
  <si>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</si>
  <si>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</si>
  <si>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</si>
  <si>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</si>
  <si>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</si>
  <si>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</si>
  <si>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</si>
  <si>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</si>
  <si>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</si>
  <si>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</si>
  <si>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</si>
  <si>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</si>
  <si>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</si>
  <si>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</si>
  <si>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</si>
  <si>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</si>
  <si>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</si>
  <si>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</si>
  <si>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</si>
  <si>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</si>
  <si>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</si>
  <si>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</si>
  <si>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</si>
  <si>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</si>
  <si>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</si>
  <si>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</si>
  <si>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</si>
  <si>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</si>
  <si>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</si>
  <si>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</si>
  <si>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</si>
  <si>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</si>
  <si>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</si>
  <si>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</si>
  <si>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</si>
  <si>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</si>
  <si>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</si>
  <si>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</si>
  <si>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</si>
  <si>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</si>
  <si>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</si>
  <si>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</si>
  <si>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</si>
  <si>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</si>
  <si>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</si>
  <si>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</si>
  <si>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</si>
  <si>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</si>
  <si>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</si>
  <si>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</si>
  <si>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</si>
  <si>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</si>
  <si>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</si>
  <si>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</si>
  <si>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</si>
  <si>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</si>
  <si>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</si>
  <si>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</si>
  <si>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</si>
  <si>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</si>
  <si>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</si>
  <si>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</si>
  <si>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</si>
  <si>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</si>
  <si>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</si>
  <si>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</si>
  <si>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</si>
  <si>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</si>
  <si>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</si>
  <si>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</si>
  <si>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</si>
  <si>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</si>
  <si>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</si>
  <si>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</si>
  <si>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</si>
  <si>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</si>
  <si>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</si>
  <si>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</si>
  <si>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</si>
  <si>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</si>
  <si>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</si>
  <si>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</si>
  <si>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</si>
  <si>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</si>
  <si>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</si>
  <si>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</si>
  <si>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</si>
  <si>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</si>
  <si>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</si>
  <si>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</si>
  <si>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</si>
  <si>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</si>
  <si>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</si>
  <si>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</si>
  <si>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</si>
  <si>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</si>
  <si>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</si>
  <si>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</si>
  <si>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</si>
  <si>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</si>
  <si>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</si>
  <si>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</si>
  <si>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</si>
  <si>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</si>
  <si>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</si>
  <si>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</si>
  <si>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</si>
  <si>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</si>
  <si>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</si>
  <si>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</si>
  <si>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</si>
  <si>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</si>
  <si>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</si>
  <si>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</si>
  <si>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</si>
  <si>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</si>
  <si>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</si>
  <si>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</si>
  <si>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</si>
  <si>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</si>
  <si>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</si>
  <si>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</si>
  <si>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</si>
  <si>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</si>
  <si>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</si>
  <si>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</si>
  <si>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</si>
  <si>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</si>
  <si>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</si>
  <si>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</si>
  <si>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</si>
  <si>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</si>
  <si>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</si>
  <si>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</si>
  <si>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</si>
  <si>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</si>
  <si>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</si>
  <si>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</si>
  <si>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</si>
  <si>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</si>
  <si>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</si>
  <si>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</si>
  <si>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</si>
  <si>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</si>
  <si>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</si>
  <si>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</si>
  <si>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</si>
  <si>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</si>
  <si>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</si>
  <si>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</si>
  <si>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</si>
  <si>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</si>
  <si>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</si>
  <si>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</si>
  <si>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</si>
  <si>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</si>
  <si>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</si>
  <si>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</si>
  <si>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</si>
  <si>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</si>
  <si>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</si>
  <si>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</si>
  <si>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</si>
  <si>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</si>
  <si>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</si>
  <si>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</si>
  <si>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</si>
  <si>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</si>
  <si>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</si>
  <si>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</si>
  <si>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</si>
  <si>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</si>
  <si>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</si>
  <si>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</si>
  <si>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</si>
  <si>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</si>
  <si>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</si>
  <si>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</si>
  <si>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</si>
  <si>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</si>
  <si>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</si>
  <si>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</si>
  <si>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</si>
  <si>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</si>
  <si>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</si>
  <si>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</si>
  <si>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</si>
  <si>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</si>
  <si>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</si>
  <si>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</si>
  <si>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</si>
  <si>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</si>
  <si>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</si>
  <si>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</si>
  <si>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</si>
  <si>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</si>
  <si>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</si>
  <si>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</si>
  <si>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</si>
  <si>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</si>
  <si>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</si>
  <si>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</si>
  <si>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</si>
  <si>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</si>
  <si>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</si>
  <si>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</si>
  <si>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</si>
  <si>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</si>
  <si>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</si>
  <si>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</si>
  <si>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</si>
  <si>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</si>
  <si>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</si>
  <si>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</si>
  <si>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</si>
  <si>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</si>
  <si>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</si>
  <si>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</si>
  <si>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</si>
  <si>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</si>
  <si>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</si>
  <si>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</si>
  <si>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</si>
  <si>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</si>
  <si>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</si>
  <si>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</si>
  <si>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</si>
  <si>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</si>
  <si>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</si>
  <si>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</si>
  <si>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</si>
  <si>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</si>
  <si>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</si>
  <si>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</si>
  <si>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</si>
  <si>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</si>
  <si>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</si>
  <si>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</si>
  <si>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</si>
  <si>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</si>
  <si>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</si>
  <si>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</si>
  <si>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</si>
  <si>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</si>
  <si>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</si>
  <si>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</si>
  <si>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</si>
  <si>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</si>
  <si>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</si>
  <si>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</si>
  <si>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</si>
  <si>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</si>
  <si>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</si>
  <si>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</si>
  <si>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</si>
  <si>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</si>
  <si>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</si>
  <si>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</si>
  <si>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</si>
  <si>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</si>
  <si>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</si>
  <si>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</si>
  <si>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</si>
  <si>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</si>
  <si>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</si>
  <si>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</si>
  <si>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</si>
  <si>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</si>
  <si>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</si>
  <si>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</si>
  <si>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</si>
  <si>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</si>
  <si>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</si>
  <si>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</si>
  <si>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</si>
  <si>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</si>
  <si>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</si>
  <si>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</si>
  <si>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</si>
  <si>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</si>
  <si>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</si>
  <si>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</si>
  <si>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</si>
  <si>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</si>
  <si>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</si>
  <si>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</si>
  <si>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</si>
  <si>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</si>
  <si>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</si>
  <si>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</si>
  <si>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</si>
  <si>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</si>
  <si>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</si>
  <si>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</si>
  <si>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</si>
  <si>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</si>
  <si>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</si>
  <si>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</si>
  <si>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</si>
  <si>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</si>
  <si>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</si>
  <si>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</si>
  <si>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</si>
  <si>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</si>
  <si>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</si>
  <si>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</si>
  <si>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</si>
  <si>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</si>
  <si>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</si>
  <si>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</si>
  <si>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</si>
  <si>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</si>
  <si>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</si>
  <si>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</si>
  <si>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</si>
  <si>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</si>
  <si>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</si>
  <si>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</si>
  <si>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</si>
  <si>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</si>
  <si>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</si>
  <si>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</si>
  <si>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</si>
  <si>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</si>
  <si>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</si>
  <si>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</si>
  <si>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</si>
  <si>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</si>
  <si>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</si>
  <si>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</si>
  <si>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</si>
  <si>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</si>
  <si>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</si>
  <si>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</si>
  <si>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</si>
  <si>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</si>
  <si>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</si>
  <si>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</si>
  <si>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</si>
  <si>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</si>
  <si>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</si>
  <si>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</si>
  <si>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</si>
  <si>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</si>
  <si>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</si>
  <si>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</si>
  <si>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</si>
  <si>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</si>
  <si>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</si>
  <si>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</si>
  <si>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</si>
  <si>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</si>
  <si>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</si>
  <si>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</si>
  <si>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</si>
  <si>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</si>
  <si>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</si>
  <si>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</si>
  <si>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</si>
  <si>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</si>
  <si>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</si>
  <si>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</si>
  <si>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</si>
  <si>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</si>
  <si>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</si>
  <si>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</si>
  <si>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</si>
  <si>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</si>
  <si>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</si>
  <si>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</si>
  <si>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</si>
  <si>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</si>
  <si>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</si>
  <si>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</si>
  <si>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</si>
  <si>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</si>
  <si>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</si>
  <si>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</si>
  <si>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</si>
  <si>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</si>
  <si>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</si>
  <si>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</si>
  <si>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</si>
  <si>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</si>
  <si>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</si>
  <si>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</si>
  <si>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</si>
  <si>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</si>
  <si>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</si>
  <si>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</si>
  <si>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</si>
  <si>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</si>
  <si>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</si>
  <si>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</si>
  <si>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</si>
  <si>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</si>
  <si>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</si>
  <si>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</si>
  <si>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</si>
  <si>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</si>
  <si>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</si>
  <si>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</si>
  <si>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</si>
  <si>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</si>
  <si>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</si>
  <si>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</si>
  <si>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</si>
  <si>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</si>
  <si>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</si>
  <si>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</si>
  <si>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</si>
  <si>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</si>
  <si>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</si>
  <si>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</si>
  <si>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</si>
  <si>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</si>
  <si>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</si>
  <si>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</si>
  <si>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</si>
  <si>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</si>
  <si>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</si>
  <si>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</si>
  <si>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</si>
  <si>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</si>
  <si>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</si>
  <si>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</si>
  <si>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</si>
  <si>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</si>
  <si>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</si>
  <si>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</si>
  <si>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</si>
  <si>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</si>
  <si>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</si>
  <si>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</si>
  <si>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</si>
  <si>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</si>
  <si>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</si>
  <si>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</si>
  <si>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</si>
  <si>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</si>
  <si>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</si>
  <si>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</si>
  <si>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</si>
  <si>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</si>
  <si>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</si>
  <si>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</si>
  <si>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</si>
  <si>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</si>
  <si>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</si>
  <si>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</si>
  <si>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</si>
  <si>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</si>
  <si>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</si>
  <si>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</si>
  <si>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</si>
  <si>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</si>
  <si>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</si>
  <si>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</si>
  <si>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</si>
  <si>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</si>
  <si>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</si>
  <si>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</si>
  <si>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</si>
  <si>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</si>
  <si>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</si>
  <si>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</si>
  <si>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</si>
  <si>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</si>
  <si>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</si>
  <si>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</si>
  <si>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</si>
  <si>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</si>
  <si>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</si>
  <si>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</si>
  <si>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</si>
  <si>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</si>
  <si>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</si>
  <si>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</si>
  <si>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</si>
  <si>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</si>
  <si>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</si>
  <si>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</si>
  <si>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</si>
  <si>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</si>
  <si>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</si>
  <si>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</si>
  <si>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</si>
  <si>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</si>
  <si>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</si>
  <si>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</si>
  <si>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</si>
  <si>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</si>
  <si>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</si>
  <si>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</si>
  <si>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</si>
  <si>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</si>
  <si>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</si>
  <si>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</si>
  <si>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</si>
  <si>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</si>
  <si>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</si>
  <si>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</si>
  <si>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</si>
  <si>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</si>
  <si>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</si>
  <si>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</si>
  <si>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</si>
  <si>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</si>
  <si>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</si>
  <si>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</si>
  <si>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</si>
  <si>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</si>
  <si>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</si>
  <si>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</si>
  <si>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</si>
  <si>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</si>
  <si>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</si>
  <si>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</si>
  <si>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</si>
  <si>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</si>
  <si>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</si>
  <si>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</si>
  <si>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</si>
  <si>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</si>
  <si>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</si>
  <si>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</si>
  <si>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</si>
  <si>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</si>
  <si>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</si>
  <si>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</si>
  <si>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</si>
  <si>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</si>
  <si>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</si>
  <si>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</si>
  <si>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</si>
  <si>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</si>
  <si>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</si>
  <si>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</si>
  <si>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</si>
  <si>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</si>
  <si>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</si>
  <si>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</si>
  <si>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</si>
  <si>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</si>
  <si>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</si>
  <si>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</si>
  <si>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</si>
  <si>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</si>
  <si>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</si>
  <si>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</si>
  <si>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</si>
  <si>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</si>
  <si>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</si>
  <si>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</si>
  <si>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</si>
  <si>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</si>
  <si>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</si>
  <si>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</si>
  <si>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</si>
  <si>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</si>
  <si>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</si>
  <si>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</si>
  <si>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</si>
  <si>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</si>
  <si>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</si>
  <si>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</si>
  <si>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</si>
  <si>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</si>
  <si>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</si>
  <si>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</si>
  <si>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</si>
  <si>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</si>
  <si>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</si>
  <si>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</si>
  <si>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</si>
  <si>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</si>
  <si>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</si>
  <si>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</si>
  <si>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</si>
  <si>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</si>
  <si>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</si>
  <si>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</si>
  <si>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</si>
  <si>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</si>
  <si>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</si>
  <si>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</si>
  <si>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</si>
  <si>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</si>
  <si>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</si>
  <si>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</si>
  <si>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</si>
  <si>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</si>
  <si>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</si>
  <si>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</si>
  <si>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</si>
  <si>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</si>
  <si>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</si>
  <si>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</si>
  <si>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</si>
  <si>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</si>
  <si>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</si>
  <si>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</si>
  <si>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</si>
  <si>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</si>
  <si>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</si>
  <si>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</si>
  <si>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</si>
  <si>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</si>
  <si>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</si>
  <si>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</si>
  <si>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</si>
  <si>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</si>
  <si>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</si>
  <si>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</si>
  <si>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</si>
  <si>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</si>
  <si>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</si>
  <si>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</si>
  <si>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</si>
  <si>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</si>
  <si>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</si>
  <si>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</si>
  <si>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</si>
  <si>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</si>
  <si>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</si>
  <si>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</si>
  <si>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</si>
  <si>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</si>
  <si>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</si>
  <si>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</si>
  <si>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</si>
  <si>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</si>
  <si>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</si>
  <si>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</si>
  <si>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</si>
  <si>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</si>
  <si>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</si>
  <si>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</si>
  <si>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</si>
  <si>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</si>
  <si>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</si>
  <si>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</si>
  <si>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</si>
  <si>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</si>
  <si>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</si>
  <si>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</si>
  <si>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</si>
  <si>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</si>
  <si>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</si>
  <si>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</si>
  <si>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</si>
  <si>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</si>
  <si>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</si>
  <si>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</si>
  <si>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</si>
  <si>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</si>
  <si>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</si>
  <si>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</si>
  <si>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</si>
  <si>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</si>
  <si>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</si>
  <si>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</si>
  <si>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</si>
  <si>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</si>
  <si>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</si>
  <si>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</si>
  <si>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</si>
  <si>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</si>
  <si>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</si>
  <si>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</si>
  <si>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</si>
  <si>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</si>
  <si>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</si>
  <si>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</si>
  <si>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</si>
  <si>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</si>
  <si>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</si>
  <si>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</si>
  <si>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</si>
  <si>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</si>
  <si>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</si>
  <si>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</si>
  <si>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</si>
  <si>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</si>
  <si>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</si>
  <si>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</si>
  <si>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</si>
  <si>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</si>
  <si>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</si>
  <si>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</si>
  <si>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</si>
  <si>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</si>
  <si>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</si>
  <si>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</si>
  <si>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</si>
  <si>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</si>
  <si>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</si>
  <si>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</si>
  <si>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</si>
  <si>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</si>
  <si>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</si>
  <si>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</si>
  <si>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</si>
  <si>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</si>
  <si>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</si>
  <si>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</si>
  <si>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</si>
  <si>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</si>
  <si>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</si>
  <si>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</si>
  <si>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</si>
  <si>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</si>
  <si>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</si>
  <si>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</si>
  <si>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</si>
  <si>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</si>
  <si>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</si>
  <si>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</si>
  <si>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</si>
  <si>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</si>
  <si>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</si>
  <si>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</si>
  <si>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</si>
  <si>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</si>
  <si>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</si>
  <si>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</si>
  <si>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</si>
  <si>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</si>
  <si>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</si>
  <si>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</si>
  <si>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</si>
  <si>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</si>
  <si>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</si>
  <si>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</si>
  <si>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</si>
  <si>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</si>
  <si>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</si>
  <si>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</si>
  <si>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</si>
  <si>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</si>
  <si>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</si>
  <si>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</si>
  <si>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</si>
  <si>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</si>
  <si>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</si>
  <si>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</si>
  <si>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</si>
  <si>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</si>
  <si>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</si>
  <si>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</si>
  <si>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</si>
  <si>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</si>
  <si>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</si>
  <si>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</si>
  <si>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</si>
  <si>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</si>
  <si>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</si>
  <si>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</si>
  <si>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</si>
  <si>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</si>
  <si>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</si>
  <si>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</si>
  <si>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</si>
  <si>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</si>
  <si>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</si>
  <si>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</si>
  <si>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</si>
  <si>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</si>
  <si>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</si>
  <si>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</si>
  <si>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</si>
  <si>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</si>
  <si>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</si>
  <si>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</si>
  <si>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</si>
  <si>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</si>
  <si>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</si>
  <si>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</si>
  <si>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</si>
  <si>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</si>
  <si>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</si>
  <si>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</si>
  <si>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</si>
  <si>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</si>
  <si>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</si>
  <si>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</si>
  <si>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</si>
  <si>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</si>
  <si>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</si>
  <si>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</si>
  <si>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</si>
  <si>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</si>
  <si>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</si>
  <si>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</si>
  <si>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</si>
  <si>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</si>
  <si>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</si>
  <si>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</si>
  <si>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</si>
  <si>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</si>
  <si>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</si>
  <si>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</si>
  <si>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</si>
  <si>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</si>
  <si>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</si>
  <si>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</si>
  <si>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</si>
  <si>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</si>
  <si>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</si>
  <si>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</si>
  <si>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</si>
  <si>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</si>
  <si>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</si>
  <si>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</si>
  <si>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</si>
  <si>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</si>
  <si>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</si>
  <si>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</si>
  <si>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</si>
  <si>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</si>
  <si>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</si>
  <si>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</si>
  <si>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</si>
  <si>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</si>
  <si>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</si>
  <si>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</si>
  <si>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</si>
  <si>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</si>
  <si>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</si>
  <si>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</si>
  <si>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</si>
  <si>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</si>
  <si>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</si>
  <si>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</si>
  <si>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</si>
  <si>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</si>
  <si>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</si>
  <si>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</si>
  <si>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</si>
  <si>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</si>
  <si>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</si>
  <si>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</si>
  <si>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</si>
  <si>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</si>
  <si>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</si>
  <si>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</si>
  <si>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</si>
  <si>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</si>
  <si>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</si>
  <si>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</si>
  <si>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</si>
  <si>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</si>
  <si>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</si>
  <si>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</si>
  <si>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</si>
  <si>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</si>
  <si>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</si>
  <si>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</si>
  <si>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</si>
  <si>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</si>
  <si>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</si>
  <si>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</si>
  <si>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</si>
  <si>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</si>
  <si>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</si>
  <si>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</si>
  <si>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</si>
  <si>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</si>
  <si>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</si>
  <si>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</si>
  <si>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</si>
  <si>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</si>
  <si>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</si>
  <si>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</si>
  <si>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</si>
  <si>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</si>
  <si>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</si>
  <si>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</si>
  <si>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</si>
  <si>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</si>
  <si>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</si>
  <si>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</si>
  <si>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</si>
  <si>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</si>
  <si>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</si>
  <si>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</si>
  <si>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</si>
  <si>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</si>
  <si>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</si>
  <si>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</si>
  <si>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</si>
  <si>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</si>
  <si>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</si>
  <si>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</si>
  <si>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</si>
  <si>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</si>
  <si>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</si>
  <si>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</si>
  <si>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</si>
  <si>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</si>
  <si>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</si>
  <si>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</si>
  <si>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</si>
  <si>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</si>
  <si>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</si>
  <si>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</si>
  <si>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</si>
  <si>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</si>
  <si>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</si>
  <si>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</si>
  <si>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</si>
  <si>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</si>
  <si>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</si>
  <si>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</si>
  <si>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</si>
  <si>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</si>
  <si>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</si>
  <si>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</si>
  <si>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</si>
  <si>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</si>
  <si>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</si>
  <si>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</si>
  <si>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</si>
  <si>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</si>
  <si>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</si>
  <si>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</si>
  <si>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</si>
  <si>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</si>
  <si>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</si>
  <si>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</si>
  <si>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</si>
  <si>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</si>
  <si>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</si>
  <si>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</si>
  <si>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</si>
  <si>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</si>
  <si>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</si>
  <si>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</si>
  <si>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</si>
  <si>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</si>
  <si>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</si>
  <si>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</si>
  <si>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</si>
  <si>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</si>
  <si>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</si>
  <si>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</si>
  <si>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</si>
  <si>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</si>
  <si>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</si>
  <si>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</si>
  <si>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</si>
  <si>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</si>
  <si>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</si>
  <si>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</si>
  <si>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</si>
  <si>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</si>
  <si>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</si>
  <si>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</si>
  <si>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</si>
  <si>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</si>
  <si>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</si>
  <si>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</si>
  <si>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</si>
  <si>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</si>
  <si>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</si>
  <si>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</si>
  <si>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</si>
  <si>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</si>
  <si>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</si>
  <si>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</si>
  <si>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</si>
  <si>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</si>
  <si>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</si>
  <si>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</si>
  <si>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</si>
  <si>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</si>
  <si>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</si>
  <si>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</si>
  <si>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</si>
  <si>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</si>
  <si>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</si>
  <si>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</si>
  <si>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</si>
  <si>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</si>
  <si>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</si>
  <si>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</si>
  <si>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</si>
  <si>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</si>
  <si>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</si>
  <si>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</si>
  <si>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</si>
  <si>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</si>
  <si>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</si>
  <si>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</si>
  <si>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</si>
  <si>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</si>
  <si>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</si>
  <si>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</si>
  <si>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</si>
  <si>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</si>
  <si>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</si>
  <si>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</si>
  <si>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</si>
  <si>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</si>
  <si>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</si>
  <si>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</si>
  <si>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</si>
  <si>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</si>
  <si>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</si>
  <si>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</si>
  <si>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</si>
  <si>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</si>
  <si>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</si>
  <si>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</si>
  <si>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</si>
  <si>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</si>
  <si>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</si>
  <si>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</si>
  <si>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</si>
  <si>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</si>
  <si>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</si>
  <si>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</si>
  <si>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</si>
  <si>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</si>
  <si>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</si>
  <si>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</si>
  <si>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</si>
  <si>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</si>
  <si>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</si>
  <si>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</si>
  <si>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</si>
  <si>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</si>
  <si>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</si>
  <si>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</si>
  <si>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</si>
  <si>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</si>
  <si>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</si>
  <si>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</si>
  <si>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</si>
  <si>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</si>
  <si>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</si>
  <si>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</si>
  <si>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</si>
  <si>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</si>
  <si>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</si>
  <si>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</si>
  <si>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</si>
  <si>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</si>
  <si>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</si>
  <si>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</si>
  <si>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</si>
  <si>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</si>
  <si>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</si>
  <si>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</si>
  <si>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</si>
  <si>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</si>
  <si>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</si>
  <si>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</si>
  <si>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</si>
  <si>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</si>
  <si>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</si>
  <si>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</si>
  <si>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</si>
  <si>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</si>
  <si>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</si>
  <si>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</si>
  <si>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</si>
  <si>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</si>
  <si>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</si>
  <si>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</si>
  <si>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</si>
  <si>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</si>
  <si>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</si>
  <si>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</si>
  <si>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</si>
  <si>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</si>
  <si>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</si>
  <si>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</si>
  <si>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</si>
  <si>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</si>
  <si>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</si>
  <si>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</si>
  <si>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</si>
  <si>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</si>
  <si>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</si>
  <si>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</si>
  <si>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</si>
  <si>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</si>
  <si>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</si>
  <si>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</si>
  <si>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</si>
  <si>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</si>
  <si>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</si>
  <si>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</si>
  <si>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</si>
  <si>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</si>
  <si>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</si>
  <si>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</si>
  <si>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</si>
  <si>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</si>
  <si>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</si>
  <si>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</si>
  <si>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</si>
  <si>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</si>
  <si>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</si>
  <si>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</si>
  <si>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</si>
  <si>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</si>
  <si>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</si>
  <si>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</si>
  <si>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</si>
  <si>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</si>
  <si>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</si>
  <si>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</si>
  <si>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</si>
  <si>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</si>
  <si>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</si>
  <si>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</si>
  <si>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</si>
  <si>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</si>
  <si>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</si>
  <si>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</si>
  <si>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</si>
  <si>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</si>
  <si>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</si>
  <si>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</si>
  <si>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</si>
  <si>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</si>
  <si>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</si>
  <si>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</si>
  <si>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</si>
  <si>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</si>
  <si>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</si>
  <si>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</si>
  <si>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</si>
  <si>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</si>
  <si>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</si>
  <si>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</si>
  <si>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</si>
  <si>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</si>
  <si>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</si>
  <si>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</si>
  <si>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</si>
  <si>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</si>
  <si>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</si>
  <si>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</si>
  <si>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</si>
  <si>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</si>
  <si>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</si>
  <si>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</si>
  <si>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</si>
  <si>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</si>
  <si>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</si>
  <si>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</si>
  <si>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</si>
  <si>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</si>
  <si>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</si>
  <si>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</si>
  <si>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</si>
  <si>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</si>
  <si>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</si>
  <si>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</si>
  <si>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</si>
  <si>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</si>
  <si>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</si>
  <si>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</si>
  <si>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</si>
  <si>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</si>
  <si>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</si>
  <si>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</si>
  <si>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</si>
  <si>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</si>
  <si>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</si>
  <si>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</si>
  <si>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</si>
  <si>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</si>
  <si>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</si>
  <si>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</si>
  <si>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</si>
  <si>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</si>
  <si>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</si>
  <si>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</si>
  <si>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</si>
  <si>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</si>
  <si>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</si>
  <si>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</si>
  <si>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</si>
  <si>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</si>
  <si>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</si>
  <si>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</si>
  <si>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</si>
  <si>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</si>
  <si>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</si>
  <si>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</si>
  <si>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</si>
  <si>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</si>
  <si>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</si>
  <si>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</si>
  <si>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</si>
  <si>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</si>
  <si>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</si>
  <si>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</si>
  <si>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</si>
  <si>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</si>
  <si>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</si>
  <si>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</si>
  <si>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</si>
  <si>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</si>
  <si>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</si>
  <si>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</si>
  <si>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</si>
  <si>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</si>
  <si>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</si>
  <si>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</si>
  <si>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</si>
  <si>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</si>
  <si>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</si>
  <si>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</si>
  <si>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</si>
  <si>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</si>
  <si>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</si>
  <si>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</si>
  <si>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</si>
  <si>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</si>
  <si>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</si>
  <si>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</si>
  <si>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</si>
  <si>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</si>
  <si>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</si>
  <si>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</si>
  <si>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</si>
  <si>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</si>
  <si>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</si>
  <si>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</si>
  <si>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</si>
  <si>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</si>
  <si>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</si>
  <si>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</si>
  <si>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</si>
  <si>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</si>
  <si>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</si>
  <si>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</si>
  <si>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</si>
  <si>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</si>
  <si>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</si>
  <si>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</si>
  <si>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</si>
  <si>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</si>
  <si>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</si>
  <si>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</si>
  <si>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</si>
  <si>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</si>
  <si>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</si>
  <si>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</si>
  <si>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</si>
  <si>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</si>
  <si>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</si>
  <si>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</si>
  <si>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</si>
  <si>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</si>
  <si>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</si>
  <si>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</si>
  <si>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</si>
  <si>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</si>
  <si>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</si>
  <si>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</si>
  <si>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</si>
  <si>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</si>
  <si>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</si>
  <si>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</si>
  <si>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</si>
  <si>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</si>
  <si>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</si>
  <si>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</si>
  <si>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</si>
  <si>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</si>
  <si>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</si>
  <si>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</si>
  <si>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</si>
  <si>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</si>
  <si>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</si>
  <si>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</si>
  <si>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</si>
  <si>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</si>
  <si>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</si>
  <si>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</si>
  <si>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</si>
  <si>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</si>
  <si>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</si>
  <si>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</si>
  <si>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</si>
  <si>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</si>
  <si>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</si>
  <si>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</si>
  <si>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</si>
  <si>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</si>
  <si>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</si>
  <si>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</si>
  <si>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</si>
  <si>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</si>
  <si>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</si>
  <si>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</si>
  <si>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</si>
  <si>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</si>
  <si>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</si>
  <si>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</si>
  <si>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</si>
  <si>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</si>
  <si>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</si>
  <si>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</si>
  <si>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</si>
  <si>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</si>
  <si>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</si>
  <si>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</si>
  <si>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</si>
  <si>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</si>
  <si>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</si>
  <si>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</si>
  <si>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</si>
  <si>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</si>
  <si>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</si>
  <si>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</si>
  <si>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</si>
  <si>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</si>
  <si>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</si>
  <si>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</si>
  <si>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</si>
  <si>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</si>
  <si>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</si>
  <si>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</si>
  <si>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</si>
  <si>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</si>
  <si>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</si>
  <si>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</si>
  <si>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</si>
  <si>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</si>
  <si>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</si>
  <si>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</si>
  <si>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</si>
  <si>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</si>
  <si>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</si>
  <si>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</si>
  <si>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</si>
  <si>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</si>
  <si>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</si>
  <si>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</si>
  <si>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</si>
  <si>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</si>
  <si>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</si>
  <si>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</si>
  <si>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</si>
  <si>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</si>
  <si>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</si>
  <si>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</si>
  <si>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</si>
  <si>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</si>
  <si>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</si>
  <si>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</si>
  <si>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</si>
  <si>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</si>
  <si>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</si>
  <si>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</si>
  <si>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</si>
  <si>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</si>
  <si>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</si>
  <si>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</si>
  <si>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</si>
  <si>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</si>
  <si>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</si>
  <si>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</si>
  <si>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</si>
  <si>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</si>
  <si>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</si>
  <si>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</si>
  <si>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</si>
  <si>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</si>
  <si>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</si>
  <si>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</si>
  <si>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</si>
  <si>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</si>
  <si>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</si>
  <si>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</si>
  <si>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</si>
  <si>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</si>
  <si>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</si>
  <si>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</si>
  <si>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</si>
  <si>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</si>
  <si>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</si>
  <si>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</si>
  <si>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</si>
  <si>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</si>
  <si>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</si>
  <si>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</si>
  <si>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</si>
  <si>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</si>
  <si>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</si>
  <si>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</si>
  <si>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</si>
  <si>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</si>
  <si>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</si>
  <si>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</si>
  <si>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</si>
  <si>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</si>
  <si>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</si>
  <si>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</si>
  <si>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</si>
  <si>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</si>
  <si>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</si>
  <si>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</si>
  <si>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</si>
  <si>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</si>
  <si>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</si>
  <si>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</si>
  <si>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</si>
  <si>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</si>
  <si>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</si>
  <si>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</si>
  <si>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</si>
  <si>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</si>
  <si>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</si>
  <si>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</si>
  <si>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</si>
  <si>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</si>
  <si>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</si>
  <si>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</si>
  <si>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</si>
  <si>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</si>
  <si>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</si>
  <si>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</si>
  <si>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</si>
  <si>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</si>
  <si>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</si>
  <si>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</si>
  <si>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</si>
  <si>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</si>
  <si>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</si>
  <si>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</si>
  <si>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</si>
  <si>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</si>
  <si>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</si>
  <si>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</si>
  <si>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</si>
  <si>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</si>
  <si>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</si>
  <si>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</si>
  <si>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</si>
  <si>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</si>
  <si>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</si>
  <si>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</si>
  <si>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</si>
  <si>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</si>
  <si>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</si>
  <si>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</si>
  <si>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</si>
  <si>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</si>
  <si>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</si>
  <si>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</si>
  <si>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</si>
  <si>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</si>
  <si>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</si>
  <si>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</si>
  <si>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</si>
  <si>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</si>
  <si>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</si>
  <si>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</si>
  <si>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</si>
  <si>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</si>
  <si>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</si>
  <si>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</si>
  <si>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</si>
  <si>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</si>
  <si>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</si>
  <si>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</si>
  <si>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</si>
  <si>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</si>
  <si>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</si>
  <si>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</si>
  <si>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</si>
  <si>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</si>
  <si>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</si>
  <si>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</si>
  <si>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</si>
  <si>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</si>
  <si>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</si>
  <si>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</si>
  <si>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</si>
  <si>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</si>
  <si>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</si>
  <si>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</si>
  <si>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</si>
  <si>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</si>
  <si>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</si>
  <si>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</si>
  <si>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</si>
  <si>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</si>
  <si>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</si>
  <si>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</si>
  <si>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</si>
  <si>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</si>
  <si>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</si>
  <si>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</si>
  <si>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</si>
  <si>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</si>
  <si>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</si>
  <si>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</si>
  <si>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</si>
  <si>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</si>
  <si>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</si>
  <si>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</si>
  <si>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</si>
  <si>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</si>
  <si>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</si>
  <si>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</si>
  <si>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</si>
  <si>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</si>
  <si>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</si>
  <si>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</si>
  <si>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</si>
  <si>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</si>
  <si>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</si>
  <si>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</si>
  <si>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</si>
  <si>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</si>
  <si>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</si>
  <si>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</si>
  <si>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</si>
  <si>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</si>
  <si>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</si>
  <si>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</si>
  <si>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</si>
  <si>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</si>
  <si>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</si>
  <si>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</si>
  <si>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</si>
  <si>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</si>
  <si>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</si>
  <si>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</si>
  <si>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</si>
  <si>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</si>
  <si>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</si>
  <si>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</si>
  <si>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</si>
  <si>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</si>
  <si>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</si>
  <si>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</si>
  <si>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</si>
  <si>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</si>
  <si>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</si>
  <si>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</si>
  <si>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</si>
  <si>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</si>
  <si>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</si>
  <si>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</si>
  <si>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</si>
  <si>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</si>
  <si>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</si>
  <si>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</si>
  <si>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</si>
  <si>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</si>
  <si>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</si>
  <si>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</si>
  <si>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</si>
  <si>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</si>
  <si>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</si>
  <si>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</si>
  <si>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</si>
  <si>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</si>
  <si>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</si>
  <si>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</si>
  <si>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</si>
  <si>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</si>
  <si>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</si>
  <si>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</si>
  <si>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</si>
  <si>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</si>
  <si>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</si>
  <si>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</si>
  <si>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</si>
  <si>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</si>
  <si>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</si>
  <si>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</si>
  <si>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</si>
  <si>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</si>
  <si>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</si>
  <si>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</si>
  <si>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</si>
  <si>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</si>
  <si>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</si>
  <si>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</si>
  <si>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</si>
  <si>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</si>
  <si>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</si>
  <si>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</si>
  <si>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</si>
  <si>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</si>
  <si>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</si>
  <si>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</si>
  <si>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</si>
  <si>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</si>
  <si>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</si>
  <si>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</si>
  <si>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</si>
  <si>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</si>
  <si>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</si>
  <si>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</si>
  <si>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</si>
  <si>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</si>
  <si>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</si>
  <si>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</si>
  <si>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</si>
  <si>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</si>
  <si>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</si>
  <si>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</si>
  <si>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</si>
  <si>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</si>
  <si>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</si>
  <si>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</si>
  <si>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</si>
  <si>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</si>
  <si>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</si>
  <si>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</si>
  <si>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</si>
  <si>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</si>
  <si>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</si>
  <si>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</si>
  <si>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</si>
  <si>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</si>
  <si>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</si>
  <si>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</si>
  <si>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</si>
  <si>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</si>
  <si>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</si>
  <si>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</si>
  <si>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</si>
  <si>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</si>
  <si>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</si>
  <si>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</si>
  <si>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</si>
  <si>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</si>
  <si>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</si>
  <si>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</si>
  <si>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</si>
  <si>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</si>
  <si>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</si>
  <si>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</si>
  <si>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</si>
  <si>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</si>
  <si>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</si>
  <si>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</si>
  <si>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</si>
  <si>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</si>
  <si>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</si>
  <si>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</si>
  <si>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</si>
  <si>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</si>
  <si>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</si>
  <si>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</si>
  <si>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</si>
  <si>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</si>
  <si>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</si>
  <si>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</si>
  <si>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</si>
  <si>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</si>
  <si>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</si>
  <si>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</si>
  <si>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</si>
  <si>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</si>
  <si>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</si>
  <si>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</si>
  <si>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</si>
  <si>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</si>
  <si>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</si>
  <si>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</si>
  <si>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</si>
  <si>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</si>
  <si>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</si>
  <si>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</si>
  <si>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</si>
  <si>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</si>
  <si>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</si>
  <si>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</si>
  <si>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</si>
  <si>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</si>
  <si>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</si>
  <si>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</si>
  <si>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</si>
  <si>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</si>
  <si>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</si>
  <si>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</si>
  <si>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</si>
  <si>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</si>
  <si>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</si>
  <si>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</si>
  <si>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</si>
  <si>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</si>
  <si>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</si>
  <si>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</si>
  <si>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</si>
  <si>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</si>
  <si>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</si>
  <si>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</si>
  <si>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</si>
  <si>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</si>
  <si>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</si>
  <si>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</si>
  <si>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</si>
  <si>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</si>
  <si>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</si>
  <si>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</si>
  <si>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</si>
  <si>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</si>
  <si>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</si>
  <si>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</si>
  <si>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</si>
  <si>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</si>
  <si>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</si>
  <si>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</si>
  <si>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</si>
  <si>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</si>
  <si>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</si>
  <si>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</si>
  <si>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</si>
  <si>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</si>
  <si>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</si>
  <si>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</si>
  <si>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</si>
  <si>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</si>
  <si>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</si>
  <si>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</si>
  <si>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</si>
  <si>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</si>
  <si>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</si>
  <si>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</si>
  <si>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</si>
  <si>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</si>
  <si>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</si>
  <si>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</si>
  <si>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</si>
  <si>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</si>
  <si>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</si>
  <si>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</si>
  <si>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</si>
  <si>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</si>
  <si>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</si>
  <si>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</si>
  <si>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</si>
  <si>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</si>
  <si>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</si>
  <si>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</si>
  <si>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</si>
  <si>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</si>
  <si>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</si>
  <si>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</si>
  <si>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</si>
  <si>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</si>
  <si>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</si>
  <si>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</si>
  <si>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</si>
  <si>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</si>
  <si>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</si>
  <si>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</si>
  <si>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</si>
  <si>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</si>
  <si>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</si>
  <si>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</si>
  <si>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</si>
  <si>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</si>
  <si>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</si>
  <si>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</si>
  <si>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</si>
  <si>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</si>
  <si>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</si>
  <si>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</si>
  <si>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</si>
  <si>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</si>
  <si>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</si>
  <si>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</si>
  <si>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</si>
  <si>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</si>
  <si>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</si>
  <si>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</si>
  <si>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</si>
  <si>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</si>
  <si>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</si>
  <si>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</si>
  <si>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</si>
  <si>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</si>
  <si>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</si>
  <si>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</si>
  <si>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</si>
  <si>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</si>
  <si>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</si>
  <si>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</si>
  <si>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</si>
  <si>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</si>
  <si>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</si>
  <si>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</si>
  <si>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</si>
  <si>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</si>
  <si>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</si>
  <si>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</si>
  <si>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</si>
  <si>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</si>
  <si>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</si>
  <si>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</si>
  <si>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</si>
  <si>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</si>
  <si>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</si>
  <si>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</si>
  <si>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</si>
  <si>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</si>
  <si>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</si>
  <si>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</si>
  <si>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</si>
  <si>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</si>
  <si>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</si>
  <si>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</si>
  <si>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</si>
  <si>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</si>
  <si>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</si>
  <si>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</si>
  <si>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</si>
  <si>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</si>
  <si>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</si>
  <si>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</si>
  <si>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</si>
  <si>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</si>
  <si>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</si>
  <si>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</si>
  <si>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</si>
  <si>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</si>
  <si>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</si>
  <si>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</si>
  <si>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</si>
  <si>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</si>
  <si>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</si>
  <si>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</si>
  <si>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</si>
  <si>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</si>
  <si>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</si>
  <si>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</si>
  <si>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</si>
  <si>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</si>
  <si>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</si>
  <si>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</si>
  <si>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</si>
  <si>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</si>
  <si>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</si>
  <si>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</si>
  <si>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</si>
  <si>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</si>
  <si>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</si>
  <si>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</si>
  <si>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</si>
  <si>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</si>
  <si>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</si>
  <si>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</si>
  <si>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</si>
  <si>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</si>
  <si>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</si>
  <si>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</si>
  <si>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</si>
  <si>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</si>
  <si>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</si>
  <si>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</si>
  <si>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</si>
  <si>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</si>
  <si>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</si>
  <si>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</si>
  <si>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</si>
  <si>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</si>
  <si>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</si>
  <si>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</si>
  <si>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</si>
  <si>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</si>
  <si>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</si>
  <si>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</si>
  <si>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</si>
  <si>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</si>
  <si>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</si>
  <si>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</si>
  <si>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</si>
  <si>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</si>
  <si>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</si>
  <si>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</si>
  <si>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</si>
  <si>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</si>
  <si>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</si>
  <si>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</si>
  <si>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</si>
  <si>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</si>
  <si>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</si>
  <si>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</si>
  <si>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</si>
  <si>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</si>
  <si>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</si>
  <si>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</si>
  <si>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</si>
  <si>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</si>
  <si>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</si>
  <si>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</si>
  <si>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</si>
  <si>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</si>
  <si>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</si>
  <si>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</si>
  <si>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</si>
  <si>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</si>
  <si>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</si>
  <si>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</si>
  <si>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</si>
  <si>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</si>
  <si>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</si>
  <si>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</si>
  <si>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</si>
  <si>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</si>
  <si>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</si>
  <si>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</si>
  <si>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</si>
  <si>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</si>
  <si>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</si>
  <si>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</si>
  <si>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</si>
  <si>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</si>
  <si>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</si>
  <si>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</si>
  <si>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</si>
  <si>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</si>
  <si>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</si>
  <si>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</si>
  <si>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</si>
  <si>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</si>
  <si>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</si>
  <si>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</si>
  <si>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</si>
  <si>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</si>
  <si>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</si>
  <si>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</si>
  <si>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</si>
  <si>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</si>
  <si>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</si>
  <si>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</si>
  <si>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</si>
  <si>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</si>
  <si>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</si>
  <si>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</si>
  <si>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</si>
  <si>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</si>
  <si>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</si>
  <si>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</si>
  <si>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</si>
  <si>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</si>
  <si>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</si>
  <si>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</si>
  <si>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</si>
  <si>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</si>
  <si>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</si>
  <si>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</si>
  <si>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</si>
  <si>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</si>
  <si>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</si>
  <si>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</si>
  <si>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</si>
  <si>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</si>
  <si>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</si>
  <si>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</si>
  <si>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</si>
  <si>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</si>
  <si>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</si>
  <si>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</si>
  <si>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</si>
  <si>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</si>
  <si>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</si>
  <si>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</si>
  <si>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</si>
  <si>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</si>
  <si>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</si>
  <si>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</si>
  <si>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</si>
  <si>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</si>
  <si>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</si>
  <si>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</si>
  <si>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</si>
  <si>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</si>
  <si>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</si>
  <si>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</si>
  <si>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</si>
  <si>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</si>
  <si>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</si>
  <si>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</si>
  <si>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</si>
  <si>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</si>
  <si>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</si>
  <si>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</si>
  <si>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</si>
  <si>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</si>
  <si>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</si>
  <si>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</si>
  <si>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</si>
  <si>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</si>
  <si>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</si>
  <si>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</si>
  <si>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</si>
  <si>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</si>
  <si>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</si>
  <si>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</si>
  <si>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</si>
  <si>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</si>
  <si>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</si>
  <si>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</si>
  <si>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</si>
  <si>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</si>
  <si>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</si>
  <si>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</si>
  <si>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</si>
  <si>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</si>
  <si>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</si>
  <si>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</si>
  <si>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</si>
  <si>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</si>
  <si>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</si>
  <si>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</si>
  <si>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</si>
  <si>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</si>
  <si>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</si>
  <si>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</si>
  <si>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</si>
  <si>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</si>
  <si>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</si>
  <si>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</si>
  <si>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</si>
  <si>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</si>
  <si>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</si>
  <si>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</si>
  <si>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</si>
  <si>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</si>
  <si>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</si>
  <si>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</si>
  <si>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</si>
  <si>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</si>
  <si>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</si>
  <si>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</si>
  <si>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</si>
  <si>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</si>
  <si>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</si>
  <si>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</si>
  <si>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</si>
  <si>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</si>
  <si>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</si>
  <si>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</si>
  <si>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</si>
  <si>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</si>
  <si>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</si>
  <si>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</si>
  <si>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</si>
  <si>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</si>
  <si>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</si>
  <si>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</si>
  <si>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</si>
  <si>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</si>
  <si>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</si>
  <si>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</si>
  <si>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</si>
  <si>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</si>
  <si>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</si>
  <si>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</si>
  <si>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</si>
  <si>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</si>
  <si>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</si>
  <si>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</si>
  <si>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</si>
  <si>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</si>
  <si>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</si>
  <si>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</si>
  <si>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</si>
  <si>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</si>
  <si>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</si>
  <si>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</si>
  <si>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</si>
  <si>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</si>
  <si>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</si>
  <si>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</si>
  <si>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</si>
  <si>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</si>
  <si>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</si>
  <si>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</si>
  <si>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</si>
  <si>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</si>
  <si>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</si>
  <si>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</si>
  <si>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</si>
  <si>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</si>
  <si>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</si>
  <si>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</si>
  <si>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</si>
  <si>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</si>
  <si>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</si>
  <si>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</si>
  <si>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</si>
  <si>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</si>
  <si>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</si>
  <si>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</si>
  <si>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</si>
  <si>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</si>
  <si>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</si>
  <si>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</si>
  <si>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</si>
  <si>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</si>
  <si>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</si>
  <si>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</si>
  <si>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</si>
  <si>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</si>
  <si>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</si>
  <si>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</si>
  <si>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</si>
  <si>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</si>
  <si>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</si>
  <si>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</si>
  <si>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</si>
  <si>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</si>
  <si>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</si>
  <si>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</si>
  <si>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</si>
  <si>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</si>
  <si>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</si>
  <si>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</si>
  <si>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</si>
  <si>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</si>
  <si>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</si>
  <si>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</si>
  <si>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</si>
  <si>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</si>
  <si>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</si>
  <si>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</si>
  <si>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</si>
  <si>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</si>
  <si>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</si>
  <si>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</si>
  <si>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</si>
  <si>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</si>
  <si>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</si>
  <si>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</si>
  <si>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</si>
  <si>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</si>
  <si>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</si>
  <si>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</si>
  <si>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</si>
  <si>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</si>
  <si>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</si>
  <si>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</si>
  <si>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</si>
  <si>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</si>
  <si>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</si>
  <si>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</si>
  <si>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</si>
  <si>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</si>
  <si>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</si>
  <si>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</si>
  <si>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</si>
  <si>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</si>
  <si>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</si>
  <si>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</si>
  <si>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</si>
  <si>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</si>
  <si>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</si>
  <si>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</si>
  <si>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</si>
  <si>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</si>
  <si>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</si>
  <si>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</si>
  <si>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</si>
  <si>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</si>
  <si>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</si>
  <si>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</si>
  <si>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</si>
  <si>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</si>
  <si>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</si>
  <si>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</si>
  <si>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</si>
  <si>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</si>
  <si>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</si>
  <si>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</si>
  <si>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</si>
  <si>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</si>
  <si>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</si>
  <si>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</si>
  <si>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</si>
  <si>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</si>
  <si>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</si>
  <si>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</si>
  <si>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</si>
  <si>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</si>
  <si>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</si>
  <si>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</si>
  <si>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</si>
  <si>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</si>
  <si>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</si>
  <si>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</si>
  <si>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</si>
  <si>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</si>
  <si>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</si>
  <si>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</si>
  <si>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</si>
  <si>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</si>
  <si>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</si>
  <si>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</si>
  <si>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</si>
  <si>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</si>
  <si>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</si>
  <si>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</si>
  <si>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</si>
  <si>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</si>
  <si>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</si>
  <si>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</si>
  <si>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</si>
  <si>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</si>
  <si>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</si>
  <si>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</si>
  <si>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</si>
  <si>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</si>
  <si>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</si>
  <si>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</si>
  <si>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</si>
  <si>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</si>
  <si>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</si>
  <si>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</si>
  <si>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</si>
  <si>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</si>
  <si>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</si>
  <si>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</si>
  <si>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</si>
  <si>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</si>
  <si>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</si>
  <si>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</si>
  <si>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</si>
  <si>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</si>
  <si>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</si>
  <si>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</si>
  <si>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</si>
  <si>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</si>
  <si>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</si>
  <si>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</si>
  <si>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</si>
  <si>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</si>
  <si>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</si>
  <si>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</si>
  <si>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</si>
  <si>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</si>
  <si>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</si>
  <si>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</si>
  <si>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</si>
  <si>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</si>
  <si>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</si>
  <si>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</si>
  <si>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</si>
  <si>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</si>
  <si>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</si>
  <si>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</si>
  <si>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</si>
  <si>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</si>
  <si>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</si>
  <si>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</si>
  <si>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</si>
  <si>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</si>
  <si>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</si>
  <si>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</si>
  <si>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</si>
  <si>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</si>
  <si>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</si>
  <si>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</si>
  <si>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</si>
  <si>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</si>
  <si>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</si>
  <si>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</si>
  <si>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</si>
  <si>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</si>
  <si>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</si>
  <si>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</si>
  <si>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</si>
  <si>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</si>
  <si>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</si>
  <si>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</si>
  <si>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</si>
  <si>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</si>
  <si>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</si>
  <si>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</si>
  <si>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</si>
  <si>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</si>
  <si>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</si>
  <si>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</si>
  <si>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</si>
  <si>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</si>
  <si>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</si>
  <si>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</si>
  <si>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</si>
  <si>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</si>
  <si>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</si>
  <si>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</si>
  <si>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</si>
  <si>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</si>
  <si>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</si>
  <si>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</si>
  <si>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</si>
  <si>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</si>
  <si>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</si>
  <si>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</si>
  <si>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</si>
  <si>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</si>
  <si>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</si>
  <si>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</si>
  <si>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</si>
  <si>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</si>
  <si>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</si>
  <si>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</si>
  <si>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</si>
  <si>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</si>
  <si>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</si>
  <si>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</si>
  <si>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</si>
  <si>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</si>
  <si>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</si>
  <si>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</si>
  <si>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</si>
  <si>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</si>
  <si>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</si>
  <si>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</si>
  <si>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</si>
  <si>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</si>
  <si>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</si>
  <si>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</si>
  <si>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</si>
  <si>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</si>
  <si>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</si>
  <si>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</si>
  <si>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</si>
  <si>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</si>
  <si>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</si>
  <si>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</si>
  <si>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</si>
  <si>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</si>
  <si>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</si>
  <si>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</si>
  <si>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</si>
  <si>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</si>
  <si>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</si>
  <si>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</si>
  <si>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</si>
  <si>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</si>
  <si>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</si>
  <si>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</si>
  <si>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</si>
  <si>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</si>
  <si>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</si>
  <si>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</si>
  <si>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</si>
  <si>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</si>
  <si>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</si>
  <si>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</si>
  <si>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</si>
  <si>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</si>
  <si>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</si>
  <si>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</si>
  <si>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</si>
  <si>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</si>
  <si>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</si>
  <si>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</si>
  <si>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</si>
  <si>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</si>
  <si>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</si>
  <si>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</si>
  <si>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</si>
  <si>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</si>
  <si>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</si>
  <si>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</si>
  <si>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</si>
  <si>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</si>
  <si>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</si>
  <si>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</si>
  <si>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</si>
  <si>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</si>
  <si>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</si>
  <si>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</si>
  <si>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</si>
  <si>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</si>
  <si>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</si>
  <si>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</si>
  <si>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</si>
  <si>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</si>
  <si>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</si>
  <si>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</si>
  <si>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</si>
  <si>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</si>
  <si>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</si>
  <si>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</si>
  <si>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</si>
  <si>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</si>
  <si>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</si>
  <si>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</si>
  <si>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</si>
  <si>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</si>
  <si>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</si>
  <si>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</si>
  <si>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</si>
  <si>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</si>
  <si>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</si>
  <si>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</si>
  <si>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</si>
  <si>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</si>
  <si>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</si>
  <si>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</si>
  <si>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</si>
  <si>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</si>
  <si>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</si>
  <si>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</si>
  <si>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</si>
  <si>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</si>
  <si>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</si>
  <si>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</si>
  <si>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</si>
  <si>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</si>
  <si>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</si>
  <si>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</si>
  <si>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</si>
  <si>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</si>
  <si>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</si>
  <si>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</si>
  <si>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</si>
  <si>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</si>
  <si>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</si>
  <si>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</si>
  <si>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</si>
  <si>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</si>
  <si>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</si>
  <si>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</si>
  <si>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</si>
  <si>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</si>
  <si>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</si>
  <si>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</si>
  <si>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</si>
  <si>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</si>
  <si>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</si>
  <si>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</si>
  <si>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</si>
  <si>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</si>
  <si>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</si>
  <si>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</si>
  <si>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</si>
  <si>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</si>
  <si>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</si>
  <si>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</si>
  <si>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</si>
  <si>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</si>
  <si>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</si>
  <si>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</si>
  <si>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</si>
  <si>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</si>
  <si>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</si>
  <si>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</si>
  <si>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</si>
  <si>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</si>
  <si>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</si>
  <si>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</si>
  <si>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</si>
  <si>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</si>
  <si>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</si>
  <si>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</si>
  <si>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</si>
  <si>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</si>
  <si>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</si>
  <si>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</si>
  <si>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</si>
  <si>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</si>
  <si>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</si>
  <si>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</si>
  <si>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</si>
  <si>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</si>
  <si>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</si>
  <si>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</si>
  <si>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</si>
  <si>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</si>
  <si>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</si>
  <si>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</si>
  <si>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</si>
  <si>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</si>
  <si>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</si>
  <si>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</si>
  <si>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</si>
  <si>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</si>
  <si>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</si>
  <si>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</si>
  <si>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</si>
  <si>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</si>
  <si>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</si>
  <si>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</si>
  <si>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</si>
  <si>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</si>
  <si>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</si>
  <si>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</si>
  <si>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</si>
  <si>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</si>
  <si>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</si>
  <si>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</si>
  <si>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</si>
  <si>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</si>
  <si>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</si>
  <si>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</si>
  <si>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</si>
  <si>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</si>
  <si>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</si>
  <si>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</si>
  <si>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</si>
  <si>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</si>
  <si>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</si>
  <si>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</si>
  <si>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</si>
  <si>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</si>
  <si>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</si>
  <si>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</si>
  <si>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</si>
  <si>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</si>
  <si>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</si>
  <si>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</si>
  <si>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</si>
  <si>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</si>
  <si>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</si>
  <si>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</si>
  <si>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</si>
  <si>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</si>
  <si>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</si>
  <si>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</si>
  <si>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</si>
  <si>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</si>
  <si>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</si>
  <si>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</si>
  <si>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</si>
  <si>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</si>
  <si>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</si>
  <si>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</si>
  <si>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</si>
  <si>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</si>
  <si>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</si>
  <si>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</si>
  <si>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</si>
  <si>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</si>
  <si>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</si>
  <si>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</si>
  <si>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</si>
  <si>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</si>
  <si>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</si>
  <si>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</si>
  <si>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</si>
  <si>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</si>
  <si>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</si>
  <si>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</si>
  <si>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</si>
  <si>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</si>
  <si>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</si>
  <si>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</si>
  <si>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</si>
  <si>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</si>
  <si>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</si>
  <si>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</si>
  <si>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</si>
  <si>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</si>
  <si>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</si>
  <si>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</si>
  <si>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</si>
  <si>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</si>
  <si>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</si>
  <si>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</si>
  <si>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</si>
  <si>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</si>
  <si>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</si>
  <si>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</si>
  <si>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</si>
  <si>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</si>
  <si>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</si>
  <si>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</si>
  <si>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</si>
  <si>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</si>
  <si>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</si>
  <si>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</si>
  <si>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</si>
  <si>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</si>
  <si>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</si>
  <si>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</si>
  <si>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</si>
  <si>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</si>
  <si>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</si>
  <si>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</si>
  <si>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</si>
  <si>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</si>
  <si>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</si>
  <si>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</si>
  <si>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</si>
  <si>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</si>
  <si>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</si>
  <si>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</si>
  <si>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</si>
  <si>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</si>
  <si>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</si>
  <si>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</si>
  <si>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</si>
  <si>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</si>
  <si>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</si>
  <si>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</si>
  <si>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</si>
  <si>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</si>
  <si>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</si>
  <si>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</si>
  <si>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</si>
  <si>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</si>
  <si>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</si>
  <si>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</si>
  <si>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</si>
  <si>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</si>
  <si>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</si>
  <si>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</si>
  <si>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</si>
  <si>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</si>
  <si>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</si>
  <si>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</si>
  <si>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</si>
  <si>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</si>
  <si>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</si>
  <si>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</si>
  <si>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</si>
  <si>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</si>
  <si>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</si>
  <si>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</si>
  <si>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</si>
  <si>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</si>
  <si>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</si>
  <si>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</si>
  <si>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</si>
  <si>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</si>
  <si>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</si>
  <si>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</si>
  <si>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</si>
  <si>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</si>
  <si>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</si>
  <si>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</si>
  <si>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</si>
  <si>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</si>
  <si>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</si>
  <si>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</si>
  <si>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</si>
  <si>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</si>
  <si>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</si>
  <si>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</si>
  <si>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</si>
  <si>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</si>
  <si>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</si>
  <si>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</si>
  <si>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</si>
  <si>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</si>
  <si>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</si>
  <si>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</si>
  <si>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</si>
  <si>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</si>
  <si>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</si>
  <si>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</si>
  <si>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</si>
  <si>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</si>
  <si>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</si>
  <si>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</si>
  <si>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</si>
  <si>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</si>
  <si>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</si>
  <si>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</si>
  <si>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</si>
  <si>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</si>
  <si>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</si>
  <si>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</si>
  <si>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</si>
  <si>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</si>
  <si>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</si>
  <si>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</si>
  <si>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</si>
  <si>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</si>
  <si>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</si>
  <si>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</si>
  <si>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</si>
  <si>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</si>
  <si>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</si>
  <si>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</si>
  <si>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</si>
  <si>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</si>
  <si>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</si>
  <si>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</si>
  <si>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</si>
  <si>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</si>
  <si>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</si>
  <si>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</si>
  <si>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</si>
  <si>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</si>
  <si>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</si>
  <si>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</si>
  <si>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</si>
  <si>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</si>
  <si>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</si>
  <si>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</si>
  <si>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</si>
  <si>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</si>
  <si>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</si>
  <si>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</si>
  <si>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</si>
  <si>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</si>
  <si>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</si>
  <si>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</si>
  <si>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</si>
  <si>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</si>
  <si>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</si>
  <si>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</si>
  <si>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</si>
  <si>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</si>
  <si>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</si>
  <si>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</si>
  <si>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</si>
  <si>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</si>
  <si>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</si>
  <si>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</si>
  <si>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</si>
  <si>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</si>
  <si>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</si>
  <si>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</si>
  <si>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</si>
  <si>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</si>
  <si>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</si>
  <si>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</si>
  <si>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</si>
  <si>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</si>
  <si>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</si>
  <si>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</si>
  <si>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</si>
  <si>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</si>
  <si>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</si>
  <si>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</si>
  <si>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</si>
  <si>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</si>
  <si>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</si>
  <si>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</si>
  <si>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</si>
  <si>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</si>
  <si>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</si>
  <si>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</si>
  <si>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</si>
  <si>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</si>
  <si>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</si>
  <si>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</si>
  <si>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</si>
  <si>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</si>
  <si>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</si>
  <si>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</si>
  <si>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</si>
  <si>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</si>
  <si>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</si>
  <si>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</si>
  <si>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</si>
  <si>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</si>
  <si>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</si>
  <si>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</si>
  <si>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</si>
  <si>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</si>
  <si>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</si>
  <si>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</si>
  <si>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</si>
  <si>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</si>
  <si>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</si>
  <si>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</si>
  <si>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</si>
  <si>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</si>
  <si>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</si>
  <si>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</si>
  <si>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</si>
  <si>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</si>
  <si>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</si>
  <si>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</si>
  <si>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</si>
  <si>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</si>
  <si>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</si>
  <si>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</si>
  <si>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</si>
  <si>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</si>
  <si>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</si>
  <si>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</si>
  <si>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</si>
  <si>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</si>
  <si>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</si>
  <si>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</si>
  <si>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</si>
  <si>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</si>
  <si>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</si>
  <si>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</si>
  <si>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</si>
  <si>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</si>
  <si>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</si>
  <si>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</si>
  <si>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</si>
  <si>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</si>
  <si>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</si>
  <si>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</si>
  <si>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</si>
  <si>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</si>
  <si>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</si>
  <si>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</si>
  <si>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</si>
  <si>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</si>
  <si>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PCM-20251111-00000675</t>
  </si>
  <si>
    <t>ETA 15 min</t>
  </si>
  <si>
    <t xml:space="preserve"> PCM-20250215-00000830 </t>
  </si>
  <si>
    <t>LTE site still down and  site located in aramco area access issue need special permission</t>
  </si>
  <si>
    <t>PCM-20251111-00000654</t>
  </si>
  <si>
    <t>1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</si>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</sst>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309.51155995370209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45972.459985879628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45972.459985879628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45972.459985879628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45972.459985879628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45972.459985879628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45972.459985879628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45972.459985879628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45972.459985879628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45972.459985879628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45972.459985879628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45972.459985879628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45972.459985879628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45972.459985879628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45972.459985879628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45972.459985879628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45972.459985879628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45972.459985879628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45972.459985879628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45972.459985879628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45972.459985879628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45972.459985879628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45972.459985879628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45972.459985879628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45972.459985879628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45972.459985879628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45972.459985879628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45972.459985879628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45972.459985879628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45972.459985879628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45972.459985879628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45972.459985879628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45972.459985879628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45972.459985879628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45972.459985879628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45972.459985879628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45972.459985879628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45972.459985879628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45972.459985879628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45972.459985879628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45972.459985879628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45972.459985879628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45972.459985879628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45972.459985879628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147.46014791666676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0.17646736111055361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6.6039120370987803E-2</v>
      </c>
      <c r="H5" s="104">
        <v>45972.385613425926</v>
      </c>
      <c r="I5" s="18" t="str">
        <f>IFERROR(VLOOKUP(D5,DB!A:F,6,0),"")</f>
        <v>SCECO</v>
      </c>
      <c r="J5" s="18" t="str">
        <f>IFERROR(VLOOKUP(D5,DB!A:G,7,0),"")</f>
        <v>Dead+Dead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14503</v>
      </c>
      <c r="E6" s="103" t="s">
        <v>39021</v>
      </c>
      <c r="F6" s="104">
        <v>45972.405034722222</v>
      </c>
      <c r="G6" s="105">
        <f t="shared" ca="1" si="1"/>
        <v>5.4951157406321727E-2</v>
      </c>
      <c r="H6" s="104">
        <v>45972.400173611109</v>
      </c>
      <c r="I6" s="18" t="str">
        <f>IFERROR(VLOOKUP(D6,DB!A:F,6,0),"")</f>
        <v>SCECO</v>
      </c>
      <c r="J6" s="18" t="str">
        <f>IFERROR(VLOOKUP(D6,DB!A:G,7,0),"")</f>
        <v>Dead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45972.459985879628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45972.459985879628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23177</v>
      </c>
      <c r="E9" s="103"/>
      <c r="F9" s="104"/>
      <c r="G9" s="105">
        <f t="shared" ca="1" si="1"/>
        <v>45972.459985879628</v>
      </c>
      <c r="H9" s="104"/>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45972.459985879628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45972.459985879628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45972.459985879628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45972.459985879628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45972.459985879628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45972.459985879628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45972.459985879628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45972.459985879628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45972.459985879628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45972.459985879628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45972.459985879628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45972.459985879628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45972.459985879628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45972.459985879628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45972.459985879628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45972.459985879628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45972.459985879628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45972.459985879628</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45972.459985879628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45972.459985879628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45972.459985879628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45972.459985879628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45972.459985879628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45972.459985879628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45972.459985879628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45972.459985879628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45972.459985879628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45972.459985879628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45972.459985879628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45972.459985879628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45972.459985879628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45972.459985879628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45972.459985879628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45972.459985879628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45972.459985879628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45972.459985879628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45972.459985879628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45972.459985879628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45972.459985879628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45972.459985879628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45972.459985879628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45972.459985879628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45972.459985879628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45972.459985879628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45972.459985879628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45972.459985879628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45972.459985879628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45972.459985879628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45972.459985879628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45972.459985879628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45972.459985879628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45972.459985879628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45972.459985879628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45972.459985879628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45972.459985879628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45972.459985879628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45972.459985879628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45972.459985879628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45972.459985879628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45972.459985879628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45972.459985879628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45972.459985879628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45972.459985879628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45972.459985879628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45972.459985879628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45972.459985879628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45972.459985879628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45972.459985879628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45972.459985879628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45972.459985879628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45972.459985879628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45972.459985879628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45972.459985879628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45972.459985879628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45972.459985879628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45972.459985879628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45972.459985879628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45972.459985879628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45972.459985879628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45972.459985879628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45972.459985879628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45972.459985879628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45972.459985879628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45972.459985879628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45972.459985879628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45972.459985879628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45972.459985879628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45972.459985879628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45972.459985879628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45972.459985879628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45972.459985879628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45972.459985879628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45972.459985879628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45972.459985879628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45972.459985879628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45972.459985879628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45972.459985879628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45972.459985879628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45972.459985879628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45972.459985879628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45972.459985879628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45972.459985879628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45972.459985879628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45972.459985879628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45972.459985879628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45972.459985879628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45972.459985879628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45972.459985879628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45972.459985879628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45972.459985879628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45972.459985879628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45972.459985879628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45972.459985879628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45972.459985879628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45972.459985879628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45972.459985879628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45972.459985879628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45972.459985879628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45972.459985879628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45972.459985879628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45972.459985879628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45972.459985879628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45972.459985879628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45972.459985879628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45972.459985879628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45972.459985879628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45972.459985879628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45972.459985879628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45972.459985879628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45972.459985879628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45972.459985879628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45972.459985879628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45972.459985879628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45972.459985879628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45972.459985879628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45972.459985879628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45972.459985879628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45972.459985879628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45972.459985879628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45972.459985879628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45972.459985879628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45972.459985879628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45972.459985879628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45972.459985879628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45972.459985879628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45972.459985879628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45972.459985879628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45972.459985879628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45972.459985879628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45972.459985879628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45972.459985879628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45972.459985879628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45972.459985879628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45972.459985879628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45972.459985879628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45972.459985879628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45972.459985879628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45972.459985879628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45972.459985879628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45972.459985879628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45972.459985879628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45972.459985879628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45972.459985879628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45972.459985879628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45972.459985879628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45972.459985879628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45972.459985879628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45972.459985879628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45972.459985879628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45972.459985879628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45972.459985879628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45972.459985879628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45972.459985879628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45972.459985879628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45972.459985879628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45972.459985879628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45972.459985879628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45972.459985879628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45972.459985879628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45972.459985879628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45972.459985879628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45972.459985879628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45972.459985879628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45972.459985879628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45972.459985879628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45972.459985879628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45972.459985879628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45972.459985879628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45972.459985879628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45972.459985879628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45972.459985879628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45972.459985879628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45972.459985879628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45972.459985879628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45972.459985879628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45972.459985879628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45972.459985879628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45972.459985879628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45972.459985879628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45972.459985879628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45972.459985879628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45972.459985879628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45972.459985879628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45972.459985879628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45972.459985879628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45972.459985879628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45972.459985879628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45972.459985879628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45972.459985879628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45972.459985879628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45972.459985879628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45972.459985879628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45972.459985879628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45972.459985879628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45972.459985879628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45972.459985879628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45972.459985879628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45972.459985879628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45972.459985879628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45972.459985879628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45972.459985879628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45972.459985879628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45972.459985879628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45972.459985879628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45972.459985879628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45972.459985879628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45972.459985879628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45972.459985879628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45972.459985879628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45972.459985879628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45972.459985879628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45972.459985879628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45972.459985879628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45972.459985879628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45972.459985879628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45972.459985879628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45972.459985879628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45972.459985879628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45972.459985879628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45972.459985879628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45972.459985879628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45972.459985879628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45972.459985879628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45972.459985879628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45972.459985879628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45972.459985879628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45972.459985879628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45972.459985879628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45972.459985879628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45972.459985879628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45972.459985879628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45972.459985879628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45972.459985879628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45972.459985879628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45972.459985879628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45972.459985879628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45972.459985879628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45972.459985879628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45972.459985879628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45972.459985879628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45972.459985879628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45972.459985879628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45972.459985879628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45972.459985879628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45972.459985879628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45972.459985879628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45972.459985879628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45972.459985879628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45972.459985879628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45972.459985879628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45972.459985879628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45972.459985879628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45972.459985879628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45972.459985879628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45972.459985879628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45972.459985879628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45972.459985879628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45972.459985879628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45972.459985879628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45972.459985879628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45972.459985879628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45972.459985879628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45972.459985879628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45972.459985879628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45972.459985879628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45972.459985879628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45972.459985879628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45972.459985879628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45972.459985879628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45972.459985879628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45972.459985879628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45972.459985879628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45972.459985879628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45972.459985879628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45972.459985879628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45972.459985879628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45972.459985879628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45972.459985879628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45972.459985879628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45972.459985879628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45972.459985879628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45972.459985879628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45972.459985879628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45972.459985879628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45972.459985879628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45972.459985879628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45972.459985879628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45972.459985879628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45972.459985879628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45972.459985879628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45972.459985879628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45972.459985879628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45972.459985879628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45972.459985879628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45972.459985879628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45972.459985879628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45972.459985879628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45972.459985879628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45972.459985879628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45972.459985879628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45972.459985879628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45972.459985879628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45972.459985879628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45972.459985879628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45972.459985879628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45972.459985879628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45972.459985879628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45972.459985879628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45972.459985879628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45972.459985879628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45972.459985879628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45972.459985879628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45972.459985879628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45972.459985879628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45972.459985879628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45972.459985879628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45972.459985879628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45972.459985879628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45972.459985879628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45972.459985879628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45972.459985879628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45972.459985879628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45972.459985879628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45972.459985879628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45972.459985879628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45972.459985879628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45972.459985879628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45972.459985879628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45972.459985879628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45972.459985879628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45972.459985879628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45972.459985879628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45972.459985879628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45972.459985879628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45972.459985879628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45972.459985879628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45972.459985879628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45972.459985879628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45972.459985879628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45972.459985879628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45972.459985879628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45972.459985879628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45972.459985879628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45972.459985879628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45972.459985879628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45972.459985879628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45972.459985879628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45972.459985879628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45972.459985879628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45972.459985879628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45972.459985879628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45972.459985879628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45972.459985879628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45972.459985879628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45972.459985879628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45972.459985879628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45972.459985879628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45972.459985879628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45972.459985879628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45972.459985879628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45972.459985879628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45972.459985879628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45972.459985879628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45972.459985879628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45972.459985879628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45972.459985879628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45972.459985879628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45972.459985879628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45972.459985879628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45972.459985879628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45972.459985879628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45972.459985879628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45972.459985879628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45972.459985879628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45972.459985879628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45972.459985879628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45972.459985879628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45972.459985879628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45972.459985879628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45972.459985879628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45972.459985879628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45972.459985879628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45972.459985879628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45972.459985879628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45972.459985879628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45972.459985879628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45972.459985879628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45972.459985879628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45972.459985879628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45972.459985879628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45972.459985879628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45972.459985879628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45972.459985879628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45972.459985879628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45972.459985879628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45972.459985879628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45972.459985879628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45972.459985879628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45972.459985879628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45972.459985879628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45972.459985879628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45972.459985879628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45972.459985879628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45972.459985879628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45972.459985879628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45972.459985879628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45972.459985879628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45972.459985879628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45972.459985879628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45972.459985879628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45972.459985879628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45972.459985879628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45972.459985879628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45972.459985879628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45972.459985879628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45972.459985879628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45972.459985879628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45972.459985879628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45972.459985879628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45972.459985879628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45972.459985879628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45972.459985879628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45972.459985879628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45972.459985879628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45972.459985879628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45972.459985879628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45972.459985879628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45972.459985879628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45972.459985879628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45972.459985879628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45972.459985879628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45972.459985879628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45972.459985879628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45972.459985879628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45972.459985879628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45972.459985879628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45972.459985879628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45972.459985879628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45972.459985879628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45972.459985879628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45972.459985879628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45972.459985879628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45972.459985879628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45972.459985879628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45972.459985879628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45972.459985879628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45972.459985879628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45972.459985879628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45972.459985879628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45972.459985879628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45972.459985879628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45972.459985879628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45972.459985879628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45972.459985879628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45972.459985879628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45972.459985879628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45972.459985879628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45972.459985879628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45972.459985879628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45972.459985879628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45972.459985879628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45972.459985879628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45972.459985879628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45972.459985879628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45972.459985879628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45972.459985879628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45972.459985879628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45972.459985879628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45972.459985879628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45972.459985879628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45972.459985879628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45972.459985879628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45972.459985879628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45972.459985879628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45972.459985879628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45972.459985879628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45972.459985879628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45972.459985879628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45972.459985879628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45972.459985879628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45972.459985879628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45972.459985879628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45972.459985879628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45972.459985879628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45972.459985879628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45972.459985879628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45972.459985879628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45972.459985879628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45972.459985879628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45972.459985879628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45972.459985879628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45972.459985879628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45972.459985879628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45972.459985879628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45972.459985879628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45972.459985879628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45972.459985879628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45972.459985879628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45972.459985879628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45972.459985879628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45972.459985879628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45972.459985879628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45972.459985879628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45972.459985879628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45972.459985879628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45972.459985879628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45972.459985879628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45972.459985879628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45972.459985879628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45972.459985879628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45972.459985879628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45972.459985879628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45972.459985879628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45972.459985879628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45972.459985879628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45972.459985879628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45972.459985879628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45972.459985879628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45972.459985879628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45972.459985879628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45972.459985879628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45972.459985879628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45972.459985879628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45972.459985879628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45972.459985879628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45972.459985879628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45972.459985879628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45972.459985879628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45972.459985879628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45972.459985879628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45972.459985879628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45972.459985879628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45972.459985879628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45972.459985879628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45972.459985879628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45972.459985879628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45972.459985879628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45972.459985879628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45972.459985879628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45972.459985879628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45972.459985879628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45972.459985879628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45972.459985879628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45972.459985879628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45972.459985879628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45972.459985879628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45972.459985879628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45972.459985879628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45972.459985879628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45972.459985879628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45972.459985879628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45972.459985879628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45972.459985879628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45972.459985879628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45972.459985879628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45972.459985879628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45972.459985879628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45972.459985879628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45972.459985879628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45972.459985879628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45972.459985879628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45972.459985879628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45972.459985879628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45972.459985879628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45972.459985879628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45972.459985879628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45972.459985879628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45972.459985879628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45972.459985879628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45972.459985879628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45972.459985879628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45972.459985879628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45972.459985879628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45972.459985879628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45972.459985879628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45972.459985879628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45972.459985879628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45972.459985879628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45972.459985879628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45972.459985879628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45972.459985879628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45972.459985879628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45972.459985879628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45972.459985879628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45972.459985879628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45972.459985879628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45972.459985879628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45972.459985879628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45972.459985879628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45972.459985879628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45972.459985879628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45972.459985879628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45972.459985879628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45972.459985879628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45972.459985879628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45972.459985879628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45972.459985879628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45972.459985879628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45972.459985879628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45972.459985879628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45972.459985879628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45972.459985879628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45972.459985879628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45972.459985879628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45972.459985879628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45972.459985879628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45972.459985879628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45972.459985879628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45972.459985879628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45972.459985879628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45972.459985879628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45972.459985879628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45972.459985879628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45972.459985879628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45972.459985879628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45972.459985879628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45972.459985879628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45972.459985879628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45972.459985879628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45972.459985879628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45972.459985879628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45972.459985879628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45972.459985879628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45972.459985879628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45972.459985879628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45972.459985879628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45972.459985879628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45972.459985879628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45972.459985879628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45972.459985879628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45972.459985879628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45972.459985879628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45972.459985879628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45972.459985879628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45972.459985879628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45972.459985879628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45972.459985879628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45972.459985879628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45972.459985879628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45972.459985879628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45972.459985879628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45972.459985879628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45972.459985879628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45972.459985879628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45972.459985879628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45972.459985879628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45972.459985879628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45972.459985879628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45972.459985879628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45972.459985879628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45972.459985879628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45972.459985879628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45972.459985879628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45972.459985879628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45972.459985879628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45972.459985879628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45972.459985879628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45972.459985879628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45972.459985879628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45972.459985879628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45972.459985879628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45972.459985879628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45972.459985879628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45972.459985879628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45972.459985879628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45972.459985879628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45972.459985879628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45972.459985879628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45972.459985879628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45972.459985879628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45972.459985879628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45972.459985879628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45972.459985879628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45972.459985879628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45972.459985879628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45972.459985879628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45972.459985879628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45972.459985879628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45972.459985879628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45972.459985879628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45972.459985879628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45972.459985879628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45972.459985879628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45972.459985879628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45972.459985879628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45972.459985879628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45972.459985879628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45972.459985879628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45972.459985879628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45972.459985879628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45972.459985879628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45972.459985879628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45972.459985879628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45972.459985879628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45972.459985879628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45972.459985879628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45972.459985879628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45972.459985879628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45972.459985879628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45972.459985879628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45972.459985879628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45972.459985879628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45972.459985879628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45972.459985879628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45972.459985879628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45972.459985879628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45972.459985879628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45972.459985879628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45972.459985879628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45972.459985879628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45972.459985879628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45972.459985879628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45972.459985879628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45972.459985879628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45972.459985879628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45972.459985879628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45972.459985879628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45972.459985879628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45972.459985879628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45972.459985879628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45972.459985879628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45972.459985879628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45972.459985879628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45972.459985879628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45972.459985879628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45972.459985879628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45972.459985879628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45972.459985879628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45972.459985879628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45972.459985879628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45972.459985879628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45972.459985879628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45972.459985879628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45972.459985879628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45972.459985879628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45972.459985879628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45972.459985879628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45972.459985879628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45972.459985879628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45972.459985879628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45972.459985879628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45972.459985879628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45972.459985879628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45972.459985879628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45972.459985879628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45972.459985879628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45972.459985879628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45972.459985879628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45972.459985879628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45972.459985879628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45972.459985879628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45972.459985879628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45972.459985879628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45972.459985879628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45972.459985879628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45972.459985879628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45972.459985879628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45972.459985879628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45972.459985879628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45972.459985879628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45972.459985879628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45972.459985879628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45972.459985879628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45972.459985879628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45972.459985879628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45972.459985879628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45972.459985879628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45972.459985879628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45972.459985879628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45972.459985879628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45972.459985879628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45972.459985879628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45972.459985879628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45972.459985879628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45972.459985879628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45972.459985879628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45972.459985879628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45972.459985879628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45972.459985879628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45972.459985879628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45972.459985879628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45972.459985879628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45972.459985879628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45972.459985879628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45972.459985879628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45972.459985879628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45972.459985879628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45972.459985879628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45972.459985879628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45972.459985879628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45972.459985879628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45972.459985879628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45972.459985879628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45972.459985879628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45972.459985879628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45972.459985879628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45972.459985879628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45972.459985879628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45972.459985879628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45972.459985879628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45972.459985879628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45972.459985879628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45972.459985879628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45972.459985879628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45972.459985879628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45972.459985879628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45972.459985879628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45972.459985879628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45972.459985879628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45972.459985879628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45972.459985879628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45972.459985879628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45972.459985879628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45972.459985879628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45972.459985879628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45972.459985879628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45972.459985879628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45972.459985879628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45972.459985879628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45972.459985879628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45972.459985879628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45972.459985879628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45972.459985879628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45972.459985879628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45972.459985879628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45972.459985879628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45972.459985879628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45972.459985879628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45972.459985879628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45972.459985879628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45972.459985879628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45972.459985879628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45972.459985879628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45972.459985879628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45972.459985879628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45972.459985879628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45972.459985879628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45972.459985879628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45972.459985879628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45972.459985879628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45972.459985879628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45972.459985879628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45972.459985879628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45972.459985879628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45972.459985879628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45972.459985879628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45972.459985879628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45972.459985879628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45972.459985879628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45972.459985879628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45972.459985879628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45972.459985879628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45972.459985879628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45972.459985879628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45972.459985879628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45972.459985879628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45972.459985879628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45972.459985879628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45972.459985879628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45972.459985879628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45972.459985879628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45972.459985879628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45972.459985879628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45972.459985879628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45972.459985879628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45972.459985879628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45972.459985879628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45972.459985879628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45972.459985879628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45972.459985879628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45972.459985879628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45972.459985879628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45972.459985879628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45972.459985879628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45972.459985879628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45972.459985879628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45972.459985879628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45972.459985879628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45972.459985879628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45972.459985879628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45972.459985879628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45972.459985879628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45972.459985879628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45972.459985879628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45972.459985879628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45972.459985879628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45972.459985879628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45972.459985879628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45972.459985879628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45972.459985879628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45972.459985879628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45972.459985879628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45972.459985879628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45972.459985879628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45972.459985879628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45972.459985879628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45972.459985879628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45972.459985879628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45972.459985879628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45972.459985879628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45972.459985879628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45972.459985879628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45972.459985879628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45972.459985879628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45972.459985879628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45972.459985879628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45972.459985879628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45972.459985879628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45972.459985879628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45972.459985879628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45972.459985879628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45972.459985879628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45972.459985879628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45972.459985879628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45972.459985879628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45972.459985879628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45972.459985879628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45972.459985879628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45972.459985879628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45972.459985879628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45972.459985879628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45972.459985879628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45972.459985879628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45972.459985879628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45972.459985879628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45972.459985879628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45972.459985879628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45972.459985879628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45972.459985879628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45972.459985879628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45972.459985879628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45972.459985879628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45972.459985879628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45972.459985879628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45972.459985879628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45972.459985879628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45972.459985879628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45972.459985879628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45972.459985879628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45972.459985879628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45972.459985879628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45972.459985879628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45972.459985879628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45972.459985879628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45972.459985879628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45972.459985879628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45972.459985879628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45972.459985879628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45972.459985879628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45972.459985879628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45972.459985879628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45972.459985879628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45972.459985879628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45972.459985879628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45972.459985879628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45972.459985879628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45972.459985879628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45972.459985879628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45972.459985879628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45972.459985879628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45972.459985879628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45972.459985879628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45972.459985879628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45972.459985879628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45972.459985879628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45972.459985879628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45972.459985879628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45972.459985879628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45972.459985879628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45972.459985879628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45972.459985879628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45972.459985879628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45972.459985879628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45972.459985879628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45972.459985879628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45972.459985879628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45972.459985879628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45972.459985879628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45972.459985879628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45972.459985879628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45972.459985879628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45972.459985879628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45972.459985879628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45972.459985879628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45972.459985879628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45972.459985879628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45972.459985879628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45972.459985879628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45972.459985879628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45972.459985879628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45972.459985879628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45972.459985879628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45972.459985879628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45972.459985879628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45972.459985879628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45972.459985879628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45972.459985879628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45972.459985879628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45972.459985879628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45972.459985879628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45972.459985879628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45972.459985879628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45972.459985879628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45972.459985879628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45972.459985879628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45972.459985879628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45972.459985879628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45972.459985879628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45972.459985879628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45972.459985879628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45972.459985879628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45972.459985879628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45972.459985879628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45972.459985879628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45972.459985879628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45972.459985879628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45972.459985879628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45972.459985879628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45972.459985879628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45972.459985879628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45972.459985879628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45972.459985879628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45972.459985879628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45972.459985879628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45972.459985879628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45972.459985879628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45972.459985879628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45972.459985879628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45972.459985879628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45972.459985879628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45972.459985879628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45972.459985879628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45972.459985879628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45972.459985879628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45972.459985879628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45972.459985879628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45972.459985879628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45972.459985879628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45972.459985879628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45972.459985879628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45972.459985879628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45972.459985879628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45972.459985879628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45972.459985879628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45972.459985879628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45972.459985879628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268.97926828703203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36780</v>
      </c>
      <c r="E3" s="95" t="s">
        <v>39021</v>
      </c>
      <c r="F3" s="96">
        <v>45972.394259259258</v>
      </c>
      <c r="G3" s="97">
        <f ca="1">IFERROR(NOW()-F3,"")</f>
        <v>6.5726620370696764E-2</v>
      </c>
      <c r="H3" s="96">
        <v>45972.377939814818</v>
      </c>
      <c r="I3" s="135" t="str">
        <f>IFERROR(VLOOKUP(D3,DB!A:F,6,0),"")</f>
        <v>Generator-SG</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45972.459985879628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45972.459985879628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45972.459985879628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45972.459985879628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45972.459985879628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45972.459985879628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45972.459985879628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45972.459985879628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45972.459985879628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45972.459985879628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45972.459985879628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45972.459985879628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45972.459985879628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45972.459985879628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45972.459985879628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45972.459985879628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45972.459985879628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45972.459985879628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45972.459985879628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45972.459985879628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45972.459985879628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45972.459985879628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45972.459985879628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45972.459985879628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45972.459985879628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45972.459985879628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45972.459985879628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45972.459985879628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45972.459985879628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45972.459985879628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45972.459985879628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45972.459985879628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45972.459985879628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45972.459985879628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45972.459985879628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45972.459985879628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45972.459985879628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45972.459985879628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45972.459985879628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45972.459985879628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45972.459985879628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45972.459985879628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45972.459985879628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45972.459985879628</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45972.459985879628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45972.459985879628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45972.459985879628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45972.459985879628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45972.459985879628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45972.459985879628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45972.459985879628</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80.627925694439909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46.271108564811584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35" ca="1" si="1">IFERROR(NOW()-F4,"")</f>
        <v>23.798874768515816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32794</v>
      </c>
      <c r="E6" s="124" t="s">
        <v>39100</v>
      </c>
      <c r="F6" s="125">
        <v>45972.38789351852</v>
      </c>
      <c r="G6" s="126">
        <f t="shared" ca="1" si="1"/>
        <v>7.2092361107934266E-2</v>
      </c>
      <c r="H6" s="125">
        <v>45972.376782407409</v>
      </c>
      <c r="I6" s="124" t="str">
        <f>IFERROR(VLOOKUP(D6,DB!A:F,6,0),"")</f>
        <v>SCECO</v>
      </c>
      <c r="J6" s="124" t="str">
        <f>IFERROR(VLOOKUP(D6,DB!A:G,7,0),"")</f>
        <v>Vandalized+Dead</v>
      </c>
      <c r="K6" s="124" t="s">
        <v>39123</v>
      </c>
      <c r="L6" s="124" t="str">
        <f>IFERROR(VLOOKUP(D6,DB!A:I,9,0),"")</f>
        <v>Latis</v>
      </c>
    </row>
    <row r="7" spans="1:13">
      <c r="A7" s="124"/>
      <c r="B7" s="124" t="str">
        <f>IFERROR(VLOOKUP(D7,DB!A:K,11,0),"")</f>
        <v/>
      </c>
      <c r="C7" s="124"/>
      <c r="D7" s="124"/>
      <c r="E7" s="124"/>
      <c r="F7" s="125"/>
      <c r="G7" s="126">
        <f t="shared" ca="1" si="1"/>
        <v>45972.459985879628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45972.459985879628</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45972.459985879628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45972.459985879628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45972.459985879628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45972.459985879628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45972.459985879628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45972.459985879628</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45972.459985879628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45972.459985879628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45972.459985879628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45972.459985879628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45972.459985879628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45972.459985879628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45972.459985879628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45972.459985879628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45972.459985879628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45972.459985879628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45972.459985879628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45972.459985879628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45972.459985879628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45972.459985879628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45972.459985879628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45972.459985879628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45972.459985879628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45972.459985879628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45972.459985879628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45972.459985879628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45972.459985879628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45972.459985879628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45972.459985879628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45972.459985879628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45972.459985879628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45972.459985879628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45972.459985879628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45972.459985879628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45972.459985879628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45972.459985879628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45972.459985879628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45972.459985879628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45972.459985879628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45972.459985879628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45972.459985879628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45972.459985879628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45972.459985879628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45972.459985879628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45972.459985879628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45972.459985879628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45972.459985879628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45972.459985879628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45972.459985879628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45972.459985879628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45972.459985879628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45972.459985879628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45972.459985879628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45972.459985879628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45972.459985879628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45972.459985879628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45972.459985879628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45972.459985879628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45972.459985879628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45972.459985879628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45972.459985879628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45972.459985879628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45972.459985879628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45972.459985879628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45972.459985879628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45972.459985879628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45972.459985879628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45972.459985879628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45972.459985879628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45972.459985879628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45972.459985879628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45972.459985879628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45972.459985879628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45972.459985879628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45972.459985879628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45972.459985879628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45972.459985879628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45972.459985879628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45972.459985879628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45972.459985879628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45972.459985879628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45972.459985879628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45972.459985879628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45972.459985879628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45972.459985879628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45972.459985879628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45972.459985879628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45972.459985879628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45972.459985879628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45972.459985879628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45972.459985879628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45972.459985879628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45972.459985879628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45972.459985879628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45972.459985879628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45972.459985879628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45972.459985879628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45972.459985879628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45972.459985879628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45972.459985879628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45972.459985879628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45972.459985879628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45972.459985879628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45972.459985879628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45972.459985879628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45972.459985879628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45972.459985879628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45972.459985879628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45972.459985879628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45972.459985879628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45972.459985879628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45972.459985879628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45972.459985879628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45972.459985879628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45972.459985879628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45972.459985879628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45972.459985879628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45972.459985879628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45972.459985879628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45972.459985879628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45972.459985879628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45972.459985879628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45972.459985879628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45972.459985879628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45972.459985879628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45972.459985879628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45972.459985879628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45972.459985879628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45972.459985879628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45972.459985879628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45972.459985879628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45972.459985879628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45972.459985879628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45972.459985879628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45972.459985879628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45972.459985879628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45972.459985879628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45972.459985879628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45972.459985879628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45972.459985879628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45972.459985879628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45972.459985879628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45972.459985879628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45972.459985879628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45972.459985879628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45972.459985879628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45972.459985879628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45972.459985879628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45972.459985879628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45972.459985879628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45972.459985879628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45972.459985879628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45972.459985879628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45972.459985879628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45972.459985879628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45972.459985879628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45972.459985879628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45972.459985879628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45972.459985879628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45972.459985879628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45972.459985879628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45972.459985879628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45972.459985879628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45972.459985879628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45972.459985879628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45972.459985879628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45972.459985879628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45972.459985879628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45972.459985879628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45972.459985879628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45972.459985879628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45972.459985879628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45972.459985879628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45972.459985879628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45972.459985879628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45972.459985879628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45972.459985879628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45972.459985879628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45972.459985879628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45972.459985879628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45972.459985879628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45972.459985879628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45972.459985879628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45972.459985879628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45972.459985879628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45972.459985879628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45972.459985879628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45972.459985879628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45972.459985879628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45972.459985879628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45972.459985879628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45972.459985879628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45972.459985879628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45972.459985879628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45972.459985879628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45972.459985879628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45972.459985879628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45972.459985879628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45972.459985879628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45972.459985879628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45972.459985879628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45972.459985879628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45972.459985879628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45972.459985879628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45972.459985879628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45972.459985879628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45972.459985879628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45972.459985879628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45972.459985879628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45972.459985879628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45972.459985879628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45972.459985879628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45972.459985879628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45972.459985879628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45972.459985879628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45972.459985879628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45972.459985879628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45972.459985879628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45972.459985879628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45972.459985879628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45972.459985879628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45972.459985879628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45972.459985879628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45972.459985879628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45972.459985879628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45972.459985879628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45972.459985879628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45972.459985879628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45972.459985879628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45972.459985879628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45972.459985879628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45972.459985879628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45972.459985879628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45972.459985879628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45972.459985879628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45972.459985879628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45972.459985879628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45972.459985879628</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45972.459985879628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45972.459985879628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45972.459985879628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45972.459985879628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45972.459985879628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45972.459985879628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45972.459985879628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45972.459985879628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45972.459985879628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45972.459985879628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45972.459985879628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45972.459985879628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45972.459985879628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45972.459985879628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45972.459985879628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45972.459985879628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45972.459985879628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45972.459985879628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45972.459985879628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45972.459985879628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45972.459985879628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45972.459985879628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45972.459985879628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45972.459985879628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45972.459985879628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45972.459985879628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45972.459985879628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45972.459985879628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45972.459985879628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45972.459985879628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45972.459985879628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45972.459985879628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45972.459985879628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45972.459985879628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45972.459985879628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45972.459985879628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45972.459985879628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45972.459985879628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45972.459985879628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45972.459985879628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45972.459985879628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45972.459985879628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45972.459985879628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45972.459985879628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45972.459985879628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45972.459985879628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45972.459985879628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45972.459985879628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45972.459985879628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45972.459985879628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45972.459985879628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45972.459985879628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45972.459985879628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45972.459985879628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45972.459985879628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45972.459985879628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45972.459985879628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45972.459985879628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45972.459985879628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45972.459985879628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45972.459985879628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45972.459985879628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45972.459985879628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45972.459985879628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45972.459985879628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45972.459985879628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45972.459985879628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45972.459985879628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45972.459985879628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45972.459985879628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45972.459985879628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45972.459985879628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45972.459985879628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45972.459985879628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45972.459985879628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45972.459985879628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45972.459985879628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45972.459985879628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45972.459985879628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45972.459985879628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45972.459985879628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45972.459985879628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45972.459985879628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45972.459985879628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45972.459985879628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45972.459985879628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45972.459985879628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45972.459985879628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45972.459985879628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45972.459985879628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45972.459985879628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45972.459985879628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45972.459985879628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45972.459985879628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45972.459985879628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45972.459985879628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45972.459985879628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45972.459985879628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45972.459985879628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45972.459985879628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45972.459985879628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45972.459985879628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45972.459985879628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45972.459985879628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45972.459985879628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45972.459985879628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45972.459985879628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45972.459985879628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45972.459985879628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45972.459985879628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45972.459985879628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45972.459985879628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45972.459985879628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45972.459985879628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45972.459985879628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45972.459985879628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45972.459985879628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45972.459985879628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45972.459985879628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45972.459985879628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45972.459985879628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45972.459985879628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45972.459985879628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45972.459985879628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45972.459985879628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45972.459985879628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45972.459985879628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45972.459985879628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45972.459985879628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45972.459985879628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45972.459985879628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45972.459985879628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45972.459985879628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45972.459985879628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45972.459985879628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45972.459985879628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45972.459985879628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45972.459985879628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45972.459985879628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45972.459985879628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45972.459985879628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45972.459985879628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45972.459985879628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45972.459985879628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45972.459985879628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45972.459985879628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45972.459985879628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45972.459985879628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45972.459985879628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45972.459985879628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45972.459985879628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45972.459985879628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45972.459985879628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45972.459985879628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45972.459985879628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45972.459985879628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45972.459985879628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45972.459985879628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45972.459985879628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45972.459985879628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45972.459985879628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45972.459985879628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45972.459985879628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45972.459985879628</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2025-11-11T08:03:55Z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