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29" documentId="120_S{2AC9BD13-BADA-5192-A53E-5A8FF88502F6}" xr6:coauthVersionLast="47" xr6:coauthVersionMax="47" xr10:uidLastSave="{4DB08C4D-CA74-4783-BA10-AFD54A8CDB0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<sst xmlns="http://schemas.openxmlformats.org/spreadsheetml/2006/main" count="181596" uniqueCount="39215">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</sst>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327.4301828703683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45990.378608796294</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45990.378608796294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45990.378608796294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45990.378608796294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45990.378608796294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45990.378608796294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45990.378608796294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45990.378608796294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45990.378608796294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45990.378608796294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45990.378608796294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45990.378608796294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45990.378608796294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45990.378608796294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45990.378608796294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45990.378608796294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45990.378608796294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45990.378608796294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45990.378608796294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45990.378608796294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45990.378608796294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45990.378608796294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45990.378608796294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45990.378608796294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45990.378608796294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45990.378608796294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45990.378608796294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45990.378608796294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45990.378608796294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45990.378608796294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45990.378608796294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45990.378608796294</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45990.378608796294</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45990.378608796294</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28947221-6F5C-40AB-9C91-31E6C02D3657}"/>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165.37877106481756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5.9911900462975609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9.4800925922754686E-2</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13</v>
      </c>
      <c r="D6" s="18" t="s">
        <v>12443</v>
      </c>
      <c r="E6" s="99" t="s">
        <v>39195</v>
      </c>
      <c r="F6" s="100">
        <v>45990.340868055559</v>
      </c>
      <c r="G6" s="101">
        <f ca="1">IFERROR(NOW()-F6,"-")</f>
        <v>3.7740972220490221E-2</v>
      </c>
      <c r="H6" s="100">
        <v>45990.327662037038</v>
      </c>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45990.378609027779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45990.378609027779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45990.378609027779</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45990.378609027779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45990.378609027779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45990.378609027779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45990.378609027779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45990.378609027779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45990.378609027779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45990.378609027779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45990.378609027779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45990.378609027779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45990.378609027779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45990.378609027779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45990.378609027779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45990.378609027779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45990.378609027779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45990.378609027779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45990.378609027779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45990.378609027779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45990.378609027779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45990.378609027779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45990.378609027779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45990.378609027779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45990.378609027779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45990.378609027779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45990.378609027779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45990.378609027779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45990.378609027779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45990.378609027779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45990.378609027779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45990.378609027779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45990.378609027779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45990.378609027779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45990.378609027779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45990.378609027779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45990.378609027779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45990.378609027779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45990.378609027779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45990.378609027779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45990.378609027779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45990.378609027779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45990.378609027779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45990.378609027779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45990.378609027779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45990.378609027779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45990.378609027779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45990.378609027779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45990.378609027779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45990.378609027779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45990.378609027779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45990.378609027779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45990.378609027779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45990.378609027779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45990.378609027779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45990.378609027779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45990.378609027779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45990.378609027779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45990.378609027779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45990.378609027779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45990.378609027779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45990.378609027779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45990.378609027779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45990.378609027779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45990.378609027779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45990.378609027779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45990.378609027779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45990.378609027779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45990.378609027779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45990.378609027779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45990.378609027779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45990.378609027779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45990.378609027779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45990.378609027779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45990.378609027779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45990.378609027779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45990.378609027779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45990.378609027779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45990.378609027779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45990.378609027779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45990.378609027779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45990.378609027779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45990.378609027779</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45990.378609027779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45990.378609027779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45990.378609027779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45990.378609027779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45990.378609027779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45990.378609027779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45990.378609027779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45990.378609027779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45990.378609027779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45990.378609027779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45990.378609027779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45990.378609027779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45990.378609027779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45990.378609027779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45990.378609027779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45990.378609027779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45990.378609027779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45990.378609027779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45990.378609027779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45990.378609027779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45990.378609027779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45990.378609027779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45990.378609027779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45990.378609027779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45990.378609027779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45990.378609027779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45990.378609027779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45990.378609027779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45990.378609027779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45990.378609027779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45990.378609027779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45990.378609027779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45990.378609027779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45990.378609027779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45990.378609027779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45990.378609027779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45990.378609027779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45990.378609027779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45990.378609027779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45990.378609027779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45990.378609027779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45990.378609027779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45990.378609027779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45990.378609027779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45990.378609027779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45990.378609027779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45990.378609027779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45990.378609027779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45990.378609027779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45990.378609027779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45990.378609027779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45990.378609027779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45990.378609027779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45990.378609027779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45990.378609027779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45990.378609027779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45990.378609027779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45990.378609027779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45990.378609027779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45990.378609027779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45990.378609027779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45990.378609027779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45990.378609027779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45990.378609027779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45990.378609027779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45990.378609027779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45990.378609027779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45990.378609027779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45990.378609027779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45990.378609027779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45990.378609027779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45990.378609027779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45990.378609027779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45990.378609027779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45990.378609027779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45990.378609027779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45990.378609027779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45990.378609027779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45990.378609027779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45990.378609027779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45990.378609027779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45990.378609027779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45990.378609027779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45990.378609027779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45990.378609027779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45990.378609027779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45990.378609027779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45990.378609027779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45990.378609027779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45990.378609027779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45990.378609027779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45990.378609027779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45990.378609027779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45990.378609027779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45990.378609027779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45990.378609027779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45990.378609027779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45990.378609027779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45990.378609027779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45990.378609027779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45990.378609027779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45990.378609027779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45990.378609027779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45990.378609027779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45990.378609027779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45990.378609027779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45990.378609027779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45990.378609027779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45990.378609027779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45990.378609027779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45990.378609027779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45990.378609027779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45990.378609027779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45990.378609027779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45990.378609027779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45990.378609027779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45990.378609027779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45990.378609027779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45990.378609027779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45990.378609027779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45990.378609027779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45990.378609027779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45990.378609027779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45990.378609027779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45990.378609027779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45990.378609027779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45990.378609027779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45990.378609027779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45990.378609027779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45990.378609027779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45990.378609027779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45990.378609027779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45990.378609027779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45990.378609027779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45990.378609027779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45990.378609027779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45990.378609027779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45990.378609027779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45990.378609027779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45990.378609027779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45990.378609027779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45990.378609027779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45990.378609027779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45990.378609027779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45990.378609027779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45990.378609027779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45990.378609027779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45990.378609027779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45990.378609027779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45990.378609027779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45990.378609027779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45990.378609027779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45990.378609027779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45990.378609027779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45990.378609027779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45990.378609027779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45990.378609027779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45990.378609027779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45990.378609027779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45990.378609027779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45990.378609027779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45990.378609027779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45990.378609027779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45990.378609027779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45990.378609027779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45990.378609027779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45990.378609027779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45990.378609027779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45990.378609027779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45990.378609027779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45990.378609027779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45990.378609027779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45990.378609027779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45990.378609027779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45990.378609027779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45990.378609027779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45990.378609027779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45990.378609027779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45990.378609027779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45990.378609027779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45990.378609027779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45990.378609027779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45990.378609027779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45990.378609027779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45990.378609027779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45990.378609027779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45990.378609027779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45990.378609027779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45990.378609027779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45990.378609027779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45990.378609027779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45990.378609027779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45990.378609027779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45990.378609027779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45990.378609027779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45990.378609027779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45990.378609027779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45990.378609027779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45990.378609027779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45990.378609027779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45990.378609027779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45990.378609027779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45990.378609027779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45990.378609027779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45990.378609027779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45990.378609027779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45990.378609027779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45990.378609027779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45990.378609027779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45990.378609027779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45990.378609027779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45990.378609027779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45990.378609027779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45990.378609027779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45990.378609027779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45990.378609027779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45990.378609027779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45990.378609027779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45990.378609027779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45990.378609027779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45990.378609027779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45990.378609027779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45990.378609027779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45990.378609027779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45990.378609027779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45990.378609027779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45990.378609027779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45990.378609027779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45990.378609027779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45990.378609027779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45990.378609027779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45990.378609027779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45990.378609027779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45990.378609027779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45990.378609027779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45990.378609027779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45990.378609027779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45990.378609027779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45990.378609027779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45990.378609027779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45990.378609027779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45990.378609027779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45990.378609027779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45990.378609027779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45990.378609027779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45990.378609027779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45990.378609027779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45990.378609027779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45990.378609027779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45990.378609027779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45990.378609027779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45990.378609027779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45990.378609027779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45990.378609027779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45990.378609027779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45990.378609027779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45990.378609027779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45990.378609027779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45990.378609027779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45990.378609027779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45990.378609027779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45990.378609027779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45990.378609027779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45990.378609027779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45990.378609027779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45990.378609027779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45990.378609027779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45990.378609027779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45990.378609027779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45990.378609027779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45990.378609027779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45990.378609027779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45990.378609027779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45990.378609027779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45990.378609027779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45990.378609027779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45990.378609027779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45990.378609027779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45990.378609027779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45990.378609027779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45990.378609027779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45990.378609027779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45990.378609027779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45990.378609027779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45990.378609027779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45990.378609027779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45990.378609027779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45990.378609027779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45990.378609027779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45990.378609027779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45990.378609027779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45990.378609027779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45990.378609027779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45990.378609027779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45990.378609027779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45990.378609027779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45990.378609027779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45990.378609027779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45990.378609027779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45990.378609027779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45990.378609027779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45990.378609027779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45990.378609027779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45990.378609027779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45990.378609027779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45990.378609027779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45990.378609027779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45990.378609027779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45990.378609027779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45990.378609027779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45990.378609027779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45990.378609027779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45990.378609027779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45990.378609027779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45990.378609027779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45990.378609027779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45990.378609027779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45990.378609027779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45990.378609027779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45990.378609027779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45990.378609027779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45990.378609027779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45990.378609027779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45990.378609027779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45990.378609027779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45990.378609027779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45990.378609027779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45990.378609027779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45990.378609027779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45990.378609027779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45990.378609027779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45990.378609027779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45990.378609027779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45990.378609027779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45990.378609027779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45990.378609027779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45990.378609027779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45990.378609027779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45990.378609027779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45990.378609027779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45990.378609027779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45990.378609027779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45990.378609027779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45990.378609027779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45990.378609027779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45990.378609027779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45990.378609027779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45990.378609027779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45990.378609027779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45990.378609027779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45990.378609027779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45990.378609027779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45990.378609027779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45990.378609027779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45990.378609027779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45990.378609027779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45990.378609027779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45990.378609027779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45990.378609027779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45990.378609027779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45990.378609027779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45990.378609027779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45990.378609027779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45990.378609027779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45990.378609027779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45990.378609027779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45990.378609027779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45990.378609027779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45990.378609027779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45990.378609027779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45990.378609027779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45990.378609027779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45990.378609027779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45990.378609027779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45990.378609027779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45990.378609027779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45990.378609027779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45990.378609027779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45990.378609027779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45990.378609027779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45990.378609027779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45990.378609027779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45990.378609027779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45990.378609027779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45990.378609027779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45990.378609027779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45990.378609027779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45990.378609027779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45990.378609027779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45990.378609027779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45990.378609027779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45990.378609027779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45990.378609027779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45990.378609027779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45990.378609027779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45990.378609027779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45990.378609027779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45990.378609027779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45990.378609027779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45990.378609027779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45990.378609027779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45990.378609027779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45990.378609027779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45990.378609027779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45990.378609027779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45990.378609027779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45990.378609027779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45990.378609027779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45990.378609027779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45990.378609027779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45990.378609027779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45990.378609027779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45990.378609027779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45990.378609027779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45990.378609027779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45990.378609027779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45990.378609027779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45990.378609027779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45990.378609027779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45990.378609027779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45990.378609027779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45990.378609027779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45990.378609027779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45990.378609027779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45990.378609027779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45990.378609027779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45990.378609027779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45990.378609027779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45990.378609027779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45990.378609027779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45990.378609027779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45990.378609027779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45990.378609027779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45990.378609027779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45990.378609027779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45990.378609027779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45990.378609027779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45990.378609027779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45990.378609027779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45990.378609027779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45990.378609027779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45990.378609027779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45990.378609027779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45990.378609027779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45990.378609027779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45990.378609027779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45990.378609027779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45990.378609027779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45990.378609027779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45990.378609027779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45990.378609027779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45990.378609027779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45990.378609027779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45990.378609027779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45990.378609027779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45990.378609027779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45990.378609027779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45990.378609027779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45990.378609027779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45990.378609027779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45990.378609027779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45990.378609027779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45990.378609027779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45990.378609027779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45990.378609027779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45990.378609027779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45990.378609027779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45990.378609027779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45990.378609027779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45990.378609027779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45990.378609027779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45990.378609027779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45990.378609027779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45990.378609027779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45990.378609027779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45990.378609027779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45990.378609027779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45990.378609027779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45990.378609027779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45990.378609027779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45990.378609027779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45990.378609027779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45990.378609027779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45990.378609027779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45990.378609027779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45990.378609027779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45990.378609027779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45990.378609027779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45990.378609027779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45990.378609027779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45990.378609027779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45990.378609027779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45990.378609027779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45990.378609027779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45990.378609027779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45990.378609027779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45990.378609027779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45990.378609027779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45990.378609027779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45990.378609027779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45990.378609027779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45990.378609027779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45990.378609027779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45990.378609027779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45990.378609027779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45990.378609027779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45990.378609027779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45990.378609027779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45990.378609027779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45990.378609027779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45990.378609027779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45990.378609027779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45990.378609027779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45990.378609027779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45990.378609027779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45990.378609027779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45990.378609027779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45990.378609027779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45990.378609027779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45990.378609027779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45990.378609027779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45990.378609027779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45990.378609027779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45990.378609027779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45990.378609027779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45990.378609027779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45990.378609027779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45990.378609027779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45990.378609027779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45990.378609027779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45990.378609027779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45990.378609027779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45990.378609027779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45990.378609027779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45990.378609027779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45990.378609027779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45990.378609027779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45990.378609027779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45990.378609027779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45990.378609027779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45990.378609027779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45990.378609027779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45990.378609027779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45990.378609027779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45990.378609027779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45990.378609027779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45990.378609027779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45990.378609027779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45990.378609027779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45990.378609027779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45990.378609027779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45990.378609027779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45990.378609027779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45990.378609027779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45990.378609027779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45990.378609027779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45990.378609027779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45990.378609027779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45990.378609027779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45990.378609027779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45990.378609027779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45990.378609027779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45990.378609027779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45990.378609027779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45990.378609027779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45990.378609027779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45990.378609027779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45990.378609027779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45990.378609027779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45990.378609027779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45990.378609027779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45990.378609027779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45990.378609027779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45990.378609027779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45990.378609027779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45990.378609027779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45990.378609027779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45990.378609027779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45990.378609027779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45990.378609027779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45990.378609027779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45990.378609027779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45990.378609027779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45990.378609027779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45990.378609027779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45990.378609027779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45990.378609027779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45990.378609027779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45990.378609027779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45990.378609027779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45990.378609027779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45990.378609027779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45990.378609027779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45990.378609027779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45990.378609027779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45990.378609027779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45990.378609027779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45990.378609027779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45990.378609027779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45990.378609027779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45990.378609027779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45990.378609027779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45990.378609027779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45990.378609027779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45990.378609027779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45990.378609027779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45990.378609027779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45990.378609027779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45990.378609027779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45990.378609027779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45990.378609027779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45990.378609027779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45990.378609027779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45990.378609027779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45990.378609027779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45990.378609027779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45990.378609027779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45990.378609027779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45990.378609027779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45990.378609027779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45990.378609027779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45990.378609027779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45990.378609027779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45990.378609027779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45990.378609027779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45990.378609027779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45990.378609027779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45990.378609027779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45990.378609027779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45990.378609027779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45990.378609027779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45990.378609027779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45990.378609027779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45990.378609027779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45990.378609027779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45990.378609027779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45990.378609027779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45990.378609027779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45990.378609027779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45990.378609027779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45990.378609027779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45990.378609027779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45990.378609027779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45990.378609027779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45990.378609027779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45990.378609027779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45990.378609027779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45990.378609027779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45990.378609027779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45990.378609027779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45990.378609027779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45990.378609027779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45990.378609027779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45990.378609027779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45990.378609027779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45990.378609027779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45990.378609027779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45990.378609027779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45990.378609027779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45990.378609027779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45990.378609027779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45990.378609027779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45990.378609027779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45990.378609027779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45990.378609027779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45990.378609027779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45990.378609027779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45990.378609027779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45990.378609027779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45990.378609027779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45990.378609027779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45990.378609027779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45990.378609027779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45990.378609027779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45990.378609027779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45990.378609027779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45990.378609027779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45990.378609027779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45990.378609027779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45990.378609027779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45990.378609027779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45990.378609027779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45990.378609027779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45990.378609027779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45990.378609027779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45990.378609027779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45990.378609027779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45990.378609027779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45990.378609027779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45990.378609027779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45990.378609027779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45990.378609027779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45990.378609027779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45990.378609027779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45990.378609027779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45990.378609027779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45990.378609027779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45990.378609027779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45990.378609027779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45990.378609027779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45990.378609027779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45990.378609027779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45990.378609027779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45990.378609027779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45990.378609027779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45990.378609027779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45990.378609027779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45990.378609027779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45990.378609027779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45990.378609027779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45990.378609027779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45990.378609027779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45990.378609027779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45990.378609027779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45990.378609027779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45990.378609027779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45990.378609027779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45990.378609027779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45990.378609027779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45990.378609027779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45990.378609027779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45990.378609027779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45990.378609027779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45990.378609027779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45990.378609027779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45990.378609027779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45990.378609027779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45990.378609027779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45990.378609027779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45990.378609027779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45990.378609027779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45990.378609027779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45990.378609027779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45990.378609027779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45990.378609027779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45990.378609027779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45990.378609027779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45990.378609027779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45990.378609027779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45990.378609027779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45990.378609027779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45990.378609027779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45990.378609027779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45990.378609027779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45990.378609027779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45990.378609027779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45990.378609027779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45990.378609027779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45990.378609027779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45990.378609027779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45990.378609027779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45990.378609027779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45990.378609027779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45990.378609027779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45990.378609027779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45990.378609027779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45990.378609027779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45990.378609027779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45990.378609027779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45990.378609027779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45990.378609027779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45990.378609027779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45990.378609027779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45990.378609027779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45990.378609027779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45990.378609027779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45990.378609027779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45990.378609027779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45990.378609027779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45990.378609027779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45990.378609027779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45990.378609027779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45990.378609027779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45990.378609027779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45990.378609027779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45990.378609027779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45990.378609027779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45990.378609027779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45990.378609027779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45990.378609027779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45990.378609027779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45990.378609027779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45990.378609027779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45990.378609027779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45990.378609027779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45990.378609027779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45990.378609027779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45990.378609027779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45990.378609027779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45990.378609027779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45990.378609027779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45990.378609027779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45990.378609027779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45990.378609027779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45990.378609027779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45990.378609027779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45990.378609027779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45990.378609027779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45990.378609027779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45990.378609027779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45990.378609027779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45990.378609027779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45990.378609027779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45990.378609027779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45990.378609027779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45990.378609027779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45990.378609027779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45990.378609027779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45990.378609027779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45990.378609027779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45990.378609027779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45990.378609027779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45990.378609027779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45990.378609027779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45990.378609027779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45990.378609027779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45990.378609027779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45990.378609027779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45990.378609027779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45990.378609027779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45990.378609027779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45990.378609027779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45990.378609027779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45990.378609027779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45990.378609027779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45990.378609027779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45990.378609027779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45990.378609027779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45990.378609027779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45990.378609027779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45990.378609027779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45990.378609027779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45990.378609027779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45990.378609027779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45990.378609027779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45990.378609027779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45990.378609027779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45990.378609027779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45990.378609027779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45990.378609027779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45990.378609027779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45990.378609027779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45990.378609027779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45990.378609027779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45990.378609027779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45990.378609027779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45990.378609027779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45990.378609027779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45990.378609027779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45990.378609027779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45990.378609027779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45990.378609027779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45990.378609027779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45990.378609027779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45990.378609027779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45990.378609027779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45990.378609027779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45990.378609027779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45990.378609027779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45990.378609027779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45990.378609027779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45990.378609027779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45990.378609027779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45990.378609027779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45990.378609027779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45990.378609027779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45990.378609027779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45990.378609027779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45990.378609027779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45990.378609027779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45990.378609027779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45990.378609027779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45990.378609027779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45990.378609027779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45990.378609027779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45990.378609027779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45990.378609027779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45990.378609027779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45990.378609027779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45990.378609027779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45990.378609027779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45990.378609027779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45990.378609027779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45990.378609027779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45990.378609027779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45990.378609027779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45990.378609027779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45990.378609027779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45990.378609027779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45990.378609027779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45990.378609027779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45990.378609027779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45990.378609027779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45990.378609027779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45990.378609027779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45990.378609027779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45990.378609027779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45990.378609027779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45990.378609027779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45990.378609027779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45990.378609027779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45990.378609027779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45990.378609027779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45990.378609027779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45990.378609027779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45990.378609027779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45990.378609027779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45990.378609027779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45990.378609027779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45990.378609027779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45990.378609027779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45990.378609027779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45990.378609027779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45990.378609027779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45990.378609027779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45990.378609027779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45990.378609027779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45990.378609027779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45990.378609027779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45990.378609027779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45990.378609027779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45990.378609027779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45990.378609027779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45990.378609027779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45990.378609027779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45990.378609027779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45990.378609027779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45990.378609027779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45990.378609027779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45990.378609027779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45990.378609027779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45990.378609027779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45990.378609027779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45990.378609027779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45990.378609027779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45990.378609027779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45990.378609027779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45990.378609027779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45990.378609027779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45990.378609027779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45990.378609027779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45990.378609027779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45990.378609027779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45990.378609027779</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286.89789143518283</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6" ca="1" si="0">IFERROR(NOW()-F3,"")</f>
        <v>0.1869421296287328</v>
      </c>
      <c r="H3" s="92">
        <v>45989.810358796298</v>
      </c>
      <c r="I3" s="110" t="str">
        <f>IFERROR(VLOOKUP(D3,DB!A:F,6,0),"")</f>
        <v>SCECO</v>
      </c>
      <c r="J3" s="110" t="str">
        <f>IFERROR(VLOOKUP(D3,DB!A:G,7,0),"")</f>
        <v>Dead</v>
      </c>
      <c r="K3" s="94" t="s">
        <v>39201</v>
      </c>
      <c r="L3" s="88" t="str">
        <f>IFERROR(VLOOKUP(D3,DB!A:I,9,0),"")</f>
        <v>Latis</v>
      </c>
    </row>
    <row r="4" spans="1:16" ht="35.25" customHeight="1">
      <c r="A4" s="110" t="s">
        <v>39202</v>
      </c>
      <c r="B4" s="110" t="str">
        <f>IFERROR(VLOOKUP(D4,DB!A:K,11,0),"")</f>
        <v>R4</v>
      </c>
      <c r="C4" s="90">
        <v>2</v>
      </c>
      <c r="D4" s="88" t="s">
        <v>39203</v>
      </c>
      <c r="E4" s="91" t="s">
        <v>39106</v>
      </c>
      <c r="F4" s="92">
        <v>45990.36041666667</v>
      </c>
      <c r="G4" s="93">
        <f t="shared" ca="1" si="0"/>
        <v>1.8192129624367226E-2</v>
      </c>
      <c r="H4" s="92">
        <v>45990.084930555553</v>
      </c>
      <c r="I4" s="110" t="str">
        <f>IFERROR(VLOOKUP(D4,DB!A:F,6,0),"")</f>
        <v>SCECO</v>
      </c>
      <c r="J4" s="110" t="str">
        <f>IFERROR(VLOOKUP(D4,DB!A:G,7,0),"")</f>
        <v>Dead</v>
      </c>
      <c r="K4" s="94" t="s">
        <v>39204</v>
      </c>
      <c r="L4" s="88" t="str">
        <f>IFERROR(VLOOKUP(D4,DB!A:I,9,0),"")</f>
        <v>Latis</v>
      </c>
    </row>
    <row r="5" spans="1:16" ht="15" customHeight="1">
      <c r="A5" s="110"/>
      <c r="B5" s="110" t="str">
        <f>IFERROR(VLOOKUP(D5,DB!A:K,11,0),"")</f>
        <v/>
      </c>
      <c r="C5" s="90"/>
      <c r="D5" s="88"/>
      <c r="E5" s="91"/>
      <c r="F5" s="92"/>
      <c r="G5" s="93">
        <f t="shared" ca="1" si="0"/>
        <v>45990.378608796294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45990.378608796294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45990.378609027779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45990.378609027779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45990.378609027779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45990.378609027779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45990.378609027779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45990.378609027779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45990.378609027779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45990.378609027779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45990.378609027779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45990.378609027779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45990.378609027779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45990.378609027779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45990.378609027779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45990.378609027779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45990.378609027779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45990.378609027779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45990.378609027779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45990.378609027779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45990.378609027779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45990.378609027779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45990.378609027779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45990.378609027779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45990.378609027779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45990.378609027779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45990.378609027779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45990.378609027779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45990.378609027779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45990.378609027779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45990.378609027779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45990.378609027779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45990.378609027779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45990.378609027779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45990.378609027779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45990.378609027779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45990.378609027779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45990.378609027779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45990.378609027779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45990.378609027779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45990.378609027779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45990.378609027779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45990.378609027779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45990.378609027779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45990.378609027779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45990.378609027779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45990.378609027779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45990.378609027779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45990.378609027779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45990.378609027779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45990.378609027779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45990.378609027779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45990.378609027779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45990.378609027779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45990.378609027779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45990.378609027779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45990.378609027779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45990.378609027779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45990.378609027779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45990.378609027779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45990.378609027779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45990.378609027779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45990.378609027779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45990.378609027779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45990.378609027779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45990.378609027779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45990.378609027779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45990.378609027779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45990.378609027779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45990.378609027779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45990.378609027779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45990.378609027779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45990.378609027779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45990.378609027779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45990.378609027779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45990.378609027779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45990.378609027779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45990.378609027779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45990.378609027779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45990.378609027779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45990.378609027779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45990.378609027779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45990.378609027779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45990.378609027779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45990.378609027779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45990.378609027779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45990.378609027779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45990.378609027779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45990.378609027779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45990.378609027779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45990.378609027779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45990.378609027779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45990.378609027779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45990.378609027779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45990.378609027779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45990.378609027779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45990.378609027779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45990.378609027779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45990.378609027779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45990.378609027779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45990.378609027779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45990.378609027779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45990.378609027779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45990.378609027779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45990.378609027779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45990.378609027779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45990.378609027779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45990.378609027779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45990.378609027779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45990.378609027779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45990.378609027779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45990.378609027779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45990.378609027779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45990.378609027779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45990.378609027779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45990.378609027779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45990.378609027779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45990.378609027779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45990.378609027779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45990.378609027779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45990.378609027779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45990.378609027779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45990.378609027779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45990.378609027779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45990.378609027779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45990.378609027779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45990.378609027779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45990.378609027779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45990.378609027779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45990.378609027779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45990.378609027779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45990.378609027779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45990.378609027779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45990.378609027779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45990.378609027779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45990.378609027779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45990.378609027779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45990.378609027779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45990.378609027779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45990.378609027779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45990.378609027779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45990.378609027779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45990.378609027779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45990.378609027779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45990.378609027779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45990.378609027779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45990.378609027779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45990.378609027779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45990.378609027779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45990.378609027779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45990.378609027779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45990.378609027779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45990.378609027779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45990.378609027779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45990.378609027779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45990.378609027779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45990.378609027779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45990.378609027779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45990.378609027779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45990.378609027779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45990.378609027779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45990.378609027779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45990.378609027779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45990.378609027779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45990.378609027779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45990.378609027779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45990.378609027779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45990.378609027779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45990.378609027779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45990.378609027779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45990.378609027779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45990.378609027779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45990.378609027779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45990.378609027779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45990.378609027779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45990.378609027779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45990.378609027779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45990.378609027779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45990.378609027779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45990.378609027779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45990.378609027779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45990.378609027779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45990.378609027779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45990.378609027779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45990.378609027779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45990.378609027779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45990.378609027779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45990.378609027779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45990.378609027779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45990.378609027779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45990.378609027779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45990.378609027779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45990.378609027779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45990.378609027779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45990.378609027779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45990.378609027779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45990.378609027779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45990.378609027779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45990.378609027779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45990.378609027779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45990.378609027779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45990.378609027779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45990.378609027779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45990.378609027779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45990.378609027779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45990.378609027779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45990.378609027779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45990.378609027779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45990.378609027779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45990.378609027779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45990.378609027779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45990.378609027779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45990.378609027779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45990.378609027779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45990.378609027779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45990.378609027779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45990.378609027779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45990.378609027779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45990.378609027779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45990.378609027779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45990.378609027779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45990.378609027779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45990.378609027779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45990.378609027779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45990.378609027779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45990.378609027779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45990.378609027779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45990.378609027779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45990.378609027779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45990.378609027779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45990.378609027779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45990.378609027779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45990.378609027779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45990.378609027779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45990.378609027779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45990.378609027779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45990.378609027779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45990.378609027779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45990.378609027779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45990.378609027779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45990.378609027779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45990.378609027779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45990.378609027779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45990.378609027779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45990.378609027779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45990.378609027779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45990.378609027779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45990.378609027779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45990.378609027779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45990.378609027779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45990.378609027779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45990.378609027779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45990.378609027779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45990.378609027779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45990.378609027779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45990.378609027779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45990.378609027779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45990.378609027779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45990.378609027779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45990.378609027779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45990.378609027779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45990.378609027779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45990.378609027779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45990.378609027779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45990.378609027779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45990.378609027779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45990.378609027779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45990.378609027779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45990.378609027779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45990.378609027779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45990.378609027779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45990.378609027779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45990.378609027779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45990.378609027779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45990.378609027779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45990.378609027779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45990.378609027779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45990.378609027779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45990.378609027779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45990.378609027779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45990.378609027779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45990.378609027779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45990.378609027779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45990.378609027779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45990.378609027779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45990.378609027779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45990.378609027779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45990.378609027779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45990.378609027779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45990.378609027779</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E14" sqref="E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98.54654884259071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64.189731712962384</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41.717497916666616</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9.0053101851808606</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0.42669907407253049</v>
      </c>
      <c r="H6" s="38">
        <v>45989.971354166664</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45990.378608796294</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45990.378608796294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45990.378608796294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45990.378608796294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45990.378608796294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45990.378608796294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45990.378608796294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45990.378608796294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45990.378608796294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45990.378608796294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45990.378608796294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45990.378608796294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45990.378608796294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45990.378608796294</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45990.378608796294</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45990.378608796294</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45990.378608796294</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45990.378608796294</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45990.378608796294</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45990.378608796294</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45990.378608796294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45990.378608796294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45990.378608796294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45990.378608796294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45990.378608796294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45990.378608796294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45990.378608796294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45990.378608796294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45990.378608796294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45990.378608796294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45990.378608796294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45990.378608796294</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45990.378608796294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45990.378608796294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45990.378608796294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45990.378608796294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45990.378608796294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45990.378608796294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45990.378608796294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45990.378608796294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45990.378608796294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45990.378608796294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45990.378608796294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45990.378608796294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45990.378608796294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45990.378608796294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45990.378608796294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45990.378608796294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45990.378608796294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45990.378608796294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45990.378608796294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45990.378608796294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45990.378608796294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45990.378608796294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45990.378608796294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45990.378608796294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45990.378608796294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45990.378608796294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45990.378608796294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45990.378608796294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45990.378608796294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45990.378608796294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45990.378608796294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45990.378608796294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45990.378608796294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45990.378608796294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45990.378608796294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45990.378608796294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45990.378608796294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45990.378608796294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45990.378608796294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45990.378608796294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45990.378608796294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45990.378608796294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45990.378608796294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45990.378608796294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45990.378608796294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45990.378608796294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45990.378608796294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45990.378608796294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45990.378608796294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45990.378608796294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45990.378608796294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45990.378608796294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45990.378608796294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45990.378608796294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45990.378608796294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45990.378608796294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45990.378608796294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45990.378608796294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45990.378608796294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45990.378608796294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45990.378608796294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45990.378608796294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45990.378608796294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45990.378608796294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45990.378608796294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45990.378608796294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45990.378608796294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45990.378608796294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45990.378608796294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45990.378608796294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45990.378608796294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45990.378608796294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45990.378608796294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45990.378608796294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45990.378608796294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45990.378608796294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45990.378608796294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45990.378608796294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45990.378608796294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45990.378608796294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45990.378608796294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45990.378608796294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45990.378608796294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45990.378608796294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45990.378608796294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45990.378608796294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45990.378608796294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45990.378608796294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45990.378608796294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45990.378608796294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45990.378608796294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45990.378608796294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45990.378608796294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45990.378608796294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45990.378608796294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45990.378608796294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45990.378608796294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45990.378608796294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45990.378608796294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45990.378608796294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45990.378608796294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45990.378608796294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45990.378608796294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45990.378608796294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45990.378608796294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45990.378608796294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45990.378608796294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45990.378608796294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45990.378608796294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45990.378608796294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45990.378608796294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45990.378608796294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45990.378608796294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45990.378608796294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45990.378608796294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45990.378608796294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45990.378608796294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45990.378608796294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45990.378608796294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45990.378608796294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45990.378608796294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45990.378608796294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45990.378608796294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45990.378608796294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45990.378608796294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45990.378608796294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45990.378608796294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45990.378608796294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45990.378608796294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45990.378608796294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45990.378608796294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45990.378608796294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45990.378608796294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45990.378608796294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45990.378608796294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45990.378608796294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45990.378608796294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45990.378608796294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45990.378608796294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45990.378608796294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45990.378608796294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45990.378608796294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45990.378608796294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45990.378608796294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45990.378608796294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45990.378608796294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45990.378608796294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45990.378608796294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45990.378608796294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45990.378608796294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45990.378608796294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45990.378608796294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45990.378608796294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45990.378608796294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45990.378608796294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45990.378608796294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45990.378608796294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45990.378608796294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45990.378608796294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45990.378608796294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45990.378608796294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45990.378608796294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45990.378608796294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45990.378608796294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45990.378608796294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45990.378608796294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45990.378608796294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45990.378608796294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45990.378608796294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45990.378608796294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45990.378608796294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45990.378608796294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45990.378608796294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45990.378608796294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45990.378608796294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45990.378608796294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45990.378608796294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45990.378608796294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45990.378608796294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45990.378608796294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45990.378608796294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45990.378608796294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45990.378608796294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45990.378608796294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45990.378608796294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45990.378608796294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45990.378608796294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45990.378608796294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45990.378608796294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45990.378608796294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45990.378608796294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45990.378608796294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45990.378608796294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45990.378608796294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45990.378608796294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45990.378608796294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45990.378608796294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45990.378608796294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45990.378608796294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45990.378608796294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45990.378608796294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45990.378608796294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45990.378608796294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45990.378608796294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45990.378608796294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45990.378608796294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45990.378608796294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45990.378608796294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45990.378608796294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45990.378608796294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45990.378608796294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45990.378608796294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45990.378608796294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45990.378608796294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45990.378608796294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45990.378608796294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45990.378608796294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45990.378608796294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45990.378608796294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45990.378608796294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45990.378608796294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45990.378608796294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45990.378608796294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45990.378608796294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45990.378608796294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45990.378608796294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45990.378608796294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45990.378608796294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45990.378608796294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45990.378608796294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45990.378608796294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45990.378608796294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45990.378608796294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45990.378608796294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45990.378608796294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45990.378608796294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45990.378608796294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45990.378608796294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45990.378608796294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45990.378608796294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45990.378608796294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45990.378608796294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45990.378608796294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45990.378608796294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45990.378608796294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45990.378608796294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45990.378608796294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45990.378608796294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45990.378608796294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45990.378608796294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45990.378608796294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45990.378608796294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45990.378608796294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45990.378608796294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45990.378608796294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45990.378608796294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45990.378608796294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45990.378608796294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45990.378608796294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45990.378608796294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45990.378608796294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45990.378608796294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45990.378608796294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45990.378608796294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45990.378608796294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45990.378608796294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45990.378608796294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45990.378608796294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45990.378608796294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45990.378608796294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45990.378608796294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45990.378608796294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45990.378608796294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45990.378608796294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45990.378608796294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45990.378608796294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45990.378608796294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45990.378608796294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45990.378608796294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45990.378608796294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45990.378608796294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45990.378608796294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45990.378608796294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45990.378608796294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45990.378608796294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45990.378608796294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45990.378608796294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45990.378608796294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45990.378608796294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45990.378608796294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45990.378608796294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45990.378608796294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45990.378608796294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45990.378608796294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45990.378608796294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45990.378608796294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45990.378608796294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45990.378608796294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45990.378608796294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45990.378608796294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45990.378608796294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45990.378608796294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45990.378608796294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45990.378608796294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45990.378608796294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45990.378608796294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45990.378608796294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45990.378608796294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45990.378608796294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45990.378608796294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45990.378608796294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45990.378608796294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45990.378608796294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45990.378608796294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45990.378608796294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45990.378608796294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45990.378608796294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45990.378608796294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45990.378608796294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45990.378608796294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45990.378608796294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45990.378608796294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45990.378608796294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45990.378608796294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45990.378608796294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45990.378608796294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45990.378608796294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45990.378608796294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45990.378608796294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45990.378608796294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45990.378608796294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45990.378608796294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45990.378608796294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45990.378608796294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45990.378608796294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45990.378608796294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45990.378608796294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45990.378608796294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45990.378608796294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45990.378608796294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45990.378608796294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45990.378608796294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45990.378608796294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45990.378608796294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45990.378608796294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45990.378608796294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45990.378608796294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45990.378608796294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45990.378608796294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45990.378608796294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45990.378608796294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45990.378608796294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45990.378608796294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45990.378608796294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45990.378608796294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45990.378608796294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45990.378608796294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45990.378608796294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45990.378608796294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45990.378608796294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45990.378608796294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45990.378608796294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45990.378608796294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45990.378608796294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45990.378608796294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45990.378608796294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45990.378608796294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45990.378608796294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45990.378608796294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45990.378608796294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45990.378608796294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45990.378608796294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45990.378608796294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45990.378608796294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45990.378608796294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45990.378608796294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45990.378608796294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45990.378608796294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45990.378608796294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45990.378608796294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45990.378608796294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45990.378608796294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45990.378608796294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45990.378608796294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45990.378608796294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45990.378608796294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45990.378608796294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45990.378608796294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45990.378608796294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45990.378608796294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45990.378608796294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45990.378608796294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45990.378608796294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45990.378608796294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45990.378608796294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45990.378608796294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45990.378608796294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45990.378608796294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45990.378608796294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45990.378608796294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45990.378608796294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45990.378608796294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45990.378608796294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45990.378608796294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45990.378608796294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45990.378608796294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45990.378608796294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45990.378608796294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45990.378608796294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45990.378608796294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45990.378608796294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45990.378608796294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45990.378608796294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45990.378608796294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45990.378608796294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45990.378608796294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45990.378608796294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45990.378608796294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45990.378608796294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45990.378608796294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45990.378608796294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45990.378608796294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45990.378608796294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45990.378608796294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45990.378608796294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45990.378608796294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45990.378608796294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45990.378608796294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45990.378608796294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45990.378608796294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45990.378608796294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45990.378608796294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45990.378608796294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45990.378608796294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45990.378608796294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45990.378608796294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45990.378608796294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45990.378608796294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45990.378608796294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45990.378608796294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45990.378608796294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45990.378608796294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45990.378608796294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45990.378608796294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45990.378608796294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45990.378608796294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45990.378608796294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45990.378608796294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45990.378608796294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45990.378608796294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45990.378608796294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45990.378608796294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45990.378608796294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45990.378608796294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45990.378608796294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45990.378608796294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45990.378608796294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45990.378608796294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45990.378608796294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45990.378608796294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45990.378608796294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45990.378608796294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45990.378608796294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45990.378608796294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45990.378608796294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45990.378608796294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45990.378608796294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45990.378608796294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45990.378608796294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45990.378608796294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45990.378608796294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45990.378608796294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45990.378608796294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45990.378608796294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45990.378608796294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45990.378608796294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45990.378608796294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45990.378608796294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45990.378608796294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45990.378608796294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45990.378608796294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45990.378608796294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45990.378608796294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45990.378608796294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45990.378608796294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45990.378608796294</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45990.378608796294</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45990.378608796294</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45990.378608796294</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45990.378608796294</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45990.378608796294</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2025-11-29T06:07:11Z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