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86" documentId="120_S{2AC9BD13-BADA-5192-A53E-5A8FF88502F6}" xr6:coauthVersionLast="47" xr6:coauthVersionMax="47" xr10:uidLastSave="{20297EAF-2E10-42B5-9DD2-1C1F544E974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<sst xmlns="http://schemas.openxmlformats.org/spreadsheetml/2006/main" count="181507" uniqueCount="39130">
  <si>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</si>
  <si>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</si>
  <si>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</si>
  <si>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</si>
  <si>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</si>
  <si>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</si>
  <si>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</si>
  <si>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</si>
  <si>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</si>
  <si>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</si>
  <si>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</si>
  <si>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</si>
  <si>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</si>
  <si>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</si>
  <si>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</si>
  <si>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</si>
  <si>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</si>
  <si>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</si>
  <si>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</si>
  <si>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</si>
  <si>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</si>
  <si>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</si>
  <si>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</si>
  <si>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</si>
  <si>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</si>
  <si>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</si>
  <si>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</si>
  <si>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</si>
  <si>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</si>
  <si>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</si>
  <si>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</si>
  <si>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</si>
  <si>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</si>
  <si>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</si>
  <si>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</si>
  <si>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</si>
  <si>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</si>
  <si>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</si>
  <si>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</si>
  <si>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</si>
  <si>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</si>
  <si>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</si>
  <si>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</si>
  <si>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</si>
  <si>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</si>
  <si>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</si>
  <si>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</si>
  <si>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</si>
  <si>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</si>
  <si>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</si>
  <si>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</si>
  <si>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</si>
  <si>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</si>
  <si>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</si>
  <si>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</si>
  <si>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</si>
  <si>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</si>
  <si>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</si>
  <si>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</si>
  <si>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</si>
  <si>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</si>
  <si>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</si>
  <si>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</si>
  <si>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</si>
  <si>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</si>
  <si>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</si>
  <si>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</si>
  <si>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</si>
  <si>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</si>
  <si>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</si>
  <si>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</si>
  <si>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</si>
  <si>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</si>
  <si>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</si>
  <si>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</si>
  <si>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</si>
  <si>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</si>
  <si>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</si>
  <si>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</si>
  <si>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</si>
  <si>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</si>
  <si>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</si>
  <si>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</si>
  <si>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</si>
  <si>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</si>
  <si>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</si>
  <si>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</si>
  <si>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</si>
  <si>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</si>
  <si>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</si>
  <si>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</si>
  <si>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</si>
  <si>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</si>
  <si>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</si>
  <si>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</si>
  <si>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</si>
  <si>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</si>
  <si>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</si>
  <si>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</si>
  <si>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</si>
  <si>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</si>
  <si>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</si>
  <si>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</si>
  <si>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</si>
  <si>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</si>
  <si>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</si>
  <si>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</si>
  <si>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</si>
  <si>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</si>
  <si>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</si>
  <si>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</si>
  <si>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</si>
  <si>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</si>
  <si>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</si>
  <si>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</si>
  <si>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</si>
  <si>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</si>
  <si>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</si>
  <si>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</si>
  <si>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</si>
  <si>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</si>
  <si>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</si>
  <si>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</si>
  <si>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</si>
  <si>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</si>
  <si>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</si>
  <si>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</si>
  <si>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</si>
  <si>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</si>
  <si>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</si>
  <si>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</si>
  <si>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</si>
  <si>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</si>
  <si>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</si>
  <si>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</si>
  <si>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</si>
  <si>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</si>
  <si>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</si>
  <si>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</si>
  <si>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</si>
  <si>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</si>
  <si>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</si>
  <si>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</si>
  <si>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</si>
  <si>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</si>
  <si>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</si>
  <si>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</si>
  <si>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</si>
  <si>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</si>
  <si>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</si>
  <si>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</si>
  <si>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</si>
  <si>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</si>
  <si>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</si>
  <si>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</si>
  <si>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</si>
  <si>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</si>
  <si>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</si>
  <si>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</si>
  <si>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</si>
  <si>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</si>
  <si>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</si>
  <si>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</si>
  <si>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</si>
  <si>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</si>
  <si>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</si>
  <si>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</si>
  <si>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</si>
  <si>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</si>
  <si>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</si>
  <si>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</si>
  <si>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</si>
  <si>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</si>
  <si>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</si>
  <si>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</si>
  <si>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</si>
  <si>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</si>
  <si>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</si>
  <si>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</si>
  <si>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</si>
  <si>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</si>
  <si>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</si>
  <si>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</si>
  <si>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</si>
  <si>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</si>
  <si>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</si>
  <si>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</si>
  <si>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</si>
  <si>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</si>
  <si>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</si>
  <si>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</si>
  <si>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</si>
  <si>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</si>
  <si>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</si>
  <si>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</si>
  <si>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</si>
  <si>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</si>
  <si>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</si>
  <si>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</si>
  <si>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</si>
  <si>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</si>
  <si>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</si>
  <si>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</si>
  <si>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</si>
  <si>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</si>
  <si>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</si>
  <si>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</si>
  <si>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</si>
  <si>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</si>
  <si>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</si>
  <si>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</si>
  <si>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</si>
  <si>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</si>
  <si>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</si>
  <si>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</si>
  <si>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</si>
  <si>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</si>
  <si>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</si>
  <si>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</si>
  <si>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</si>
  <si>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</si>
  <si>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</si>
  <si>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</si>
  <si>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</si>
  <si>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</si>
  <si>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</si>
  <si>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</si>
  <si>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</si>
  <si>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</si>
  <si>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</si>
  <si>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</si>
  <si>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</si>
  <si>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</si>
  <si>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</si>
  <si>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</si>
  <si>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</si>
  <si>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</si>
  <si>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</si>
  <si>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</si>
  <si>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</si>
  <si>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</si>
  <si>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</si>
  <si>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</si>
  <si>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</si>
  <si>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</si>
  <si>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</si>
  <si>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</si>
  <si>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</si>
  <si>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</si>
  <si>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</si>
  <si>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</si>
  <si>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</si>
  <si>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</si>
  <si>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</si>
  <si>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</si>
  <si>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</si>
  <si>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</si>
  <si>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</si>
  <si>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</si>
  <si>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</si>
  <si>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</si>
  <si>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</si>
  <si>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</si>
  <si>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</si>
  <si>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</si>
  <si>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</si>
  <si>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</si>
  <si>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</si>
  <si>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</si>
  <si>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</si>
  <si>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</si>
  <si>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</si>
  <si>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</si>
  <si>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</si>
  <si>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</si>
  <si>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</si>
  <si>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</si>
  <si>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</si>
  <si>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</si>
  <si>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</si>
  <si>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</si>
  <si>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</si>
  <si>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</si>
  <si>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</si>
  <si>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</si>
  <si>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</si>
  <si>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</si>
  <si>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</si>
  <si>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</si>
  <si>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</si>
  <si>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</si>
  <si>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</si>
  <si>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</si>
  <si>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</si>
  <si>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</si>
  <si>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</si>
  <si>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</si>
  <si>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</si>
  <si>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</si>
  <si>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</si>
  <si>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</si>
  <si>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</si>
  <si>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</si>
  <si>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</si>
  <si>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</si>
  <si>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</si>
  <si>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</si>
  <si>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</si>
  <si>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</si>
  <si>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</si>
  <si>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</si>
  <si>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</si>
  <si>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</si>
  <si>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</si>
  <si>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</si>
  <si>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</si>
  <si>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</si>
  <si>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</si>
  <si>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</si>
  <si>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</si>
  <si>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</si>
  <si>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</si>
  <si>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</si>
  <si>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</si>
  <si>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</si>
  <si>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</si>
  <si>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</si>
  <si>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</si>
  <si>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</si>
  <si>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</si>
  <si>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</si>
  <si>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</si>
  <si>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</si>
  <si>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</si>
  <si>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</si>
  <si>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</si>
  <si>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</si>
  <si>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</si>
  <si>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</si>
  <si>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</si>
  <si>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</si>
  <si>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</si>
  <si>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</si>
  <si>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</si>
  <si>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</si>
  <si>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</si>
  <si>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</si>
  <si>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</si>
  <si>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</si>
  <si>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</si>
  <si>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</si>
  <si>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</si>
  <si>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</si>
  <si>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</si>
  <si>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</si>
  <si>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</si>
  <si>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</si>
  <si>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</si>
  <si>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</si>
  <si>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</si>
  <si>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</si>
  <si>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</si>
  <si>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</si>
  <si>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</si>
  <si>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</si>
  <si>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</si>
  <si>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</si>
  <si>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</si>
  <si>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</si>
  <si>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</si>
  <si>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</si>
  <si>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</si>
  <si>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</si>
  <si>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</si>
  <si>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</si>
  <si>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</si>
  <si>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</si>
  <si>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</si>
  <si>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</si>
  <si>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</si>
  <si>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</si>
  <si>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</si>
  <si>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</si>
  <si>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</si>
  <si>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</si>
  <si>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</si>
  <si>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</si>
  <si>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</si>
  <si>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</si>
  <si>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</si>
  <si>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</si>
  <si>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</si>
  <si>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</si>
  <si>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</si>
  <si>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</si>
  <si>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</si>
  <si>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</si>
  <si>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</si>
  <si>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</si>
  <si>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</si>
  <si>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</si>
  <si>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</si>
  <si>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</si>
  <si>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</si>
  <si>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</si>
  <si>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</si>
  <si>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</si>
  <si>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</si>
  <si>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</si>
  <si>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</si>
  <si>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</si>
  <si>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</si>
  <si>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</si>
  <si>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</si>
  <si>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</si>
  <si>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</si>
  <si>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</si>
  <si>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</si>
  <si>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</si>
  <si>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</si>
  <si>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</si>
  <si>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</si>
  <si>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</si>
  <si>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</si>
  <si>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</si>
  <si>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</si>
  <si>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</si>
  <si>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</si>
  <si>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</si>
  <si>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</si>
  <si>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</si>
  <si>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</si>
  <si>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</si>
  <si>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</si>
  <si>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</si>
  <si>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</si>
  <si>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</si>
  <si>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</si>
  <si>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</si>
  <si>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</si>
  <si>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</si>
  <si>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</si>
  <si>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</si>
  <si>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</si>
  <si>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</si>
  <si>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</si>
  <si>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</si>
  <si>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</si>
  <si>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</si>
  <si>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</si>
  <si>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</si>
  <si>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</si>
  <si>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</si>
  <si>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</si>
  <si>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</si>
  <si>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</si>
  <si>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</si>
  <si>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</si>
  <si>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</si>
  <si>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</si>
  <si>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</si>
  <si>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</si>
  <si>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</si>
  <si>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</si>
  <si>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</si>
  <si>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</si>
  <si>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</si>
  <si>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</si>
  <si>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</si>
  <si>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</si>
  <si>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</si>
  <si>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</si>
  <si>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</si>
  <si>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</si>
  <si>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</si>
  <si>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</si>
  <si>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</si>
  <si>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</si>
  <si>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</si>
  <si>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</si>
  <si>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</si>
  <si>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</si>
  <si>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</si>
  <si>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</si>
  <si>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</si>
  <si>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</si>
  <si>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</si>
  <si>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</si>
  <si>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</si>
  <si>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</si>
  <si>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</si>
  <si>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</si>
  <si>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</si>
  <si>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</si>
  <si>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</si>
  <si>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</si>
  <si>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</si>
  <si>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</si>
  <si>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</si>
  <si>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</si>
  <si>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</si>
  <si>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</si>
  <si>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</si>
  <si>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</si>
  <si>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</si>
  <si>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</si>
  <si>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</si>
  <si>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</si>
  <si>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</si>
  <si>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</si>
  <si>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</si>
  <si>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</si>
  <si>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</si>
  <si>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</si>
  <si>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</si>
  <si>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</si>
  <si>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</si>
  <si>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</si>
  <si>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</si>
  <si>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</si>
  <si>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</si>
  <si>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</si>
  <si>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</si>
  <si>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</si>
  <si>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</si>
  <si>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</si>
  <si>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</si>
  <si>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</si>
  <si>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</si>
  <si>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</si>
  <si>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</si>
  <si>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</si>
  <si>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</si>
  <si>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</si>
  <si>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</si>
  <si>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</si>
  <si>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</si>
  <si>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</si>
  <si>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</si>
  <si>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</si>
  <si>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</si>
  <si>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</si>
  <si>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</si>
  <si>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</si>
  <si>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</si>
  <si>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</si>
  <si>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</si>
  <si>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</si>
  <si>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</si>
  <si>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</si>
  <si>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</si>
  <si>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</si>
  <si>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</si>
  <si>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</si>
  <si>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</si>
  <si>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</si>
  <si>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</si>
  <si>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</si>
  <si>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</si>
  <si>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</si>
  <si>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</si>
  <si>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</si>
  <si>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</si>
  <si>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</si>
  <si>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</si>
  <si>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</si>
  <si>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</si>
  <si>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</si>
  <si>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</si>
  <si>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</si>
  <si>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</si>
  <si>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</si>
  <si>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</si>
  <si>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</si>
  <si>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</si>
  <si>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</si>
  <si>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</si>
  <si>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</si>
  <si>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</si>
  <si>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</si>
  <si>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</si>
  <si>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</si>
  <si>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</si>
  <si>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</si>
  <si>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</si>
  <si>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</si>
  <si>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</si>
  <si>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</si>
  <si>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</si>
  <si>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</si>
  <si>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</si>
  <si>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</si>
  <si>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</si>
  <si>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</si>
  <si>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</si>
  <si>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</si>
  <si>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</si>
  <si>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</si>
  <si>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</si>
  <si>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</si>
  <si>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</si>
  <si>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</si>
  <si>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</si>
  <si>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</si>
  <si>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</si>
  <si>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</si>
  <si>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</si>
  <si>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</si>
  <si>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</si>
  <si>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</si>
  <si>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</si>
  <si>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</si>
  <si>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</si>
  <si>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</si>
  <si>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</si>
  <si>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</si>
  <si>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</si>
  <si>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</si>
  <si>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</si>
  <si>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</si>
  <si>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</si>
  <si>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</si>
  <si>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</si>
  <si>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</si>
  <si>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</si>
  <si>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</si>
  <si>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</si>
  <si>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</si>
  <si>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</si>
  <si>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</si>
  <si>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</si>
  <si>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</si>
  <si>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</si>
  <si>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</si>
  <si>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</si>
  <si>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</si>
  <si>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</si>
  <si>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</si>
  <si>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</si>
  <si>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</si>
  <si>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</si>
  <si>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</si>
  <si>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</si>
  <si>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</si>
  <si>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</si>
  <si>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</si>
  <si>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</si>
  <si>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</si>
  <si>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</si>
  <si>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</si>
  <si>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</si>
  <si>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</si>
  <si>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</si>
  <si>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</si>
  <si>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</si>
  <si>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</si>
  <si>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</si>
  <si>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</si>
  <si>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</si>
  <si>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</si>
  <si>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</si>
  <si>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</si>
  <si>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</si>
  <si>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</si>
  <si>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</si>
  <si>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</si>
  <si>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</si>
  <si>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</si>
  <si>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</si>
  <si>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</si>
  <si>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</si>
  <si>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</si>
  <si>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</si>
  <si>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</si>
  <si>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</si>
  <si>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</si>
  <si>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</si>
  <si>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</si>
  <si>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</si>
  <si>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</si>
  <si>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</si>
  <si>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</si>
  <si>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</si>
  <si>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</si>
  <si>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</si>
  <si>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</si>
  <si>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</si>
  <si>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</si>
  <si>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</si>
  <si>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</si>
  <si>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</si>
  <si>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</si>
  <si>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</si>
  <si>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</si>
  <si>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</si>
  <si>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</si>
  <si>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</si>
  <si>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</si>
  <si>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</si>
  <si>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</si>
  <si>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</si>
  <si>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</si>
  <si>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</si>
  <si>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</si>
  <si>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</si>
  <si>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</si>
  <si>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</si>
  <si>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</si>
  <si>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</si>
  <si>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</si>
  <si>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</si>
  <si>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</si>
  <si>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</si>
  <si>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</si>
  <si>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</si>
  <si>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</si>
  <si>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</si>
  <si>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</si>
  <si>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</si>
  <si>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</si>
  <si>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</si>
  <si>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</si>
  <si>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</si>
  <si>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</si>
  <si>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</si>
  <si>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</si>
  <si>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</si>
  <si>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</si>
  <si>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</si>
  <si>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</si>
  <si>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</si>
  <si>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</si>
  <si>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</si>
  <si>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</si>
  <si>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</si>
  <si>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</si>
  <si>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</si>
  <si>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</si>
  <si>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</si>
  <si>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</si>
  <si>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</si>
  <si>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</si>
  <si>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</si>
  <si>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</si>
  <si>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</si>
  <si>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</si>
  <si>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</si>
  <si>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</si>
  <si>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</si>
  <si>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</si>
  <si>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</si>
  <si>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</si>
  <si>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</si>
  <si>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</si>
  <si>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</si>
  <si>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</si>
  <si>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</si>
  <si>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</si>
  <si>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</si>
  <si>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</si>
  <si>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</si>
  <si>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</si>
  <si>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</si>
  <si>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</si>
  <si>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</si>
  <si>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</si>
  <si>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</si>
  <si>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</si>
  <si>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</si>
  <si>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</si>
  <si>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</si>
  <si>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</si>
  <si>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</si>
  <si>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</si>
  <si>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</si>
  <si>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</si>
  <si>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</si>
  <si>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</si>
  <si>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</si>
  <si>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</si>
  <si>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</si>
  <si>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</si>
  <si>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</si>
  <si>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</si>
  <si>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</si>
  <si>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</si>
  <si>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</si>
  <si>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</si>
  <si>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</si>
  <si>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</si>
  <si>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</si>
  <si>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</si>
  <si>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</si>
  <si>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</si>
  <si>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</si>
  <si>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</si>
  <si>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</si>
  <si>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</si>
  <si>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</si>
  <si>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</si>
  <si>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</si>
  <si>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</si>
  <si>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</si>
  <si>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</si>
  <si>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</si>
  <si>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</si>
  <si>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</si>
  <si>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</si>
  <si>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</si>
  <si>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</si>
  <si>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</si>
  <si>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</si>
  <si>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</si>
  <si>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</si>
  <si>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</si>
  <si>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</si>
  <si>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</si>
  <si>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</si>
  <si>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</si>
  <si>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</si>
  <si>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</si>
  <si>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</si>
  <si>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</si>
  <si>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</si>
  <si>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</si>
  <si>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</si>
  <si>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</si>
  <si>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</si>
  <si>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</si>
  <si>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</si>
  <si>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</si>
  <si>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</si>
  <si>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</si>
  <si>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</si>
  <si>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</si>
  <si>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</si>
  <si>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</si>
  <si>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</si>
  <si>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</si>
  <si>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</si>
  <si>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</si>
  <si>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</si>
  <si>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</si>
  <si>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</si>
  <si>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</si>
  <si>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</si>
  <si>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</si>
  <si>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</si>
  <si>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</si>
  <si>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</si>
  <si>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</si>
  <si>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</si>
  <si>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</si>
  <si>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</si>
  <si>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</si>
  <si>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</si>
  <si>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</si>
  <si>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</si>
  <si>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</si>
  <si>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</si>
  <si>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</si>
  <si>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</si>
  <si>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</si>
  <si>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</si>
  <si>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</si>
  <si>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</si>
  <si>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</si>
  <si>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</si>
  <si>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</si>
  <si>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</si>
  <si>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</si>
  <si>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</si>
  <si>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</si>
  <si>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</si>
  <si>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</si>
  <si>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</si>
  <si>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</si>
  <si>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</si>
  <si>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</si>
  <si>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</si>
  <si>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</si>
  <si>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</si>
  <si>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</si>
  <si>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</si>
  <si>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</si>
  <si>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</si>
  <si>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</si>
  <si>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</si>
  <si>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</si>
  <si>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</si>
  <si>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</si>
  <si>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</si>
  <si>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</si>
  <si>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</si>
  <si>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</si>
  <si>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</si>
  <si>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</si>
  <si>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</si>
  <si>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</si>
  <si>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</si>
  <si>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</si>
  <si>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</si>
  <si>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</si>
  <si>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</si>
  <si>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</si>
  <si>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</si>
  <si>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</si>
  <si>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</si>
  <si>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</si>
  <si>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</si>
  <si>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</si>
  <si>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</si>
  <si>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</si>
  <si>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</si>
  <si>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</si>
  <si>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</si>
  <si>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</si>
  <si>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</si>
  <si>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</si>
  <si>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</si>
  <si>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</si>
  <si>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</si>
  <si>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</si>
  <si>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</si>
  <si>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</si>
  <si>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</si>
  <si>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</si>
  <si>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</si>
  <si>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</si>
  <si>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</si>
  <si>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</si>
  <si>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</si>
  <si>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</si>
  <si>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</si>
  <si>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</si>
  <si>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</si>
  <si>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</si>
  <si>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</si>
  <si>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</si>
  <si>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</si>
  <si>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</si>
  <si>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</si>
  <si>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</si>
  <si>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</si>
  <si>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</si>
  <si>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</si>
  <si>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</si>
  <si>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</si>
  <si>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</si>
  <si>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</si>
  <si>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</si>
  <si>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</si>
  <si>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</si>
  <si>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</si>
  <si>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</si>
  <si>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</si>
  <si>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</si>
  <si>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</si>
  <si>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</si>
  <si>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</si>
  <si>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</si>
  <si>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</si>
  <si>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</si>
  <si>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</si>
  <si>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</si>
  <si>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</si>
  <si>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</si>
  <si>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</si>
  <si>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</si>
  <si>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</si>
  <si>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</si>
  <si>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</si>
  <si>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</si>
  <si>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</si>
  <si>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</si>
  <si>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</si>
  <si>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</si>
  <si>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</si>
  <si>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</si>
  <si>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</si>
  <si>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</si>
  <si>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</si>
  <si>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</si>
  <si>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</si>
  <si>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</si>
  <si>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</si>
  <si>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</si>
  <si>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</si>
  <si>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</si>
  <si>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</si>
  <si>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</si>
  <si>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</si>
  <si>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</si>
  <si>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</si>
  <si>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</si>
  <si>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</si>
  <si>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</si>
  <si>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</si>
  <si>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</si>
  <si>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</si>
  <si>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</si>
  <si>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</si>
  <si>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</si>
  <si>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</si>
  <si>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</si>
  <si>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</si>
  <si>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</si>
  <si>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</si>
  <si>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</si>
  <si>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</si>
  <si>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</si>
  <si>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</si>
  <si>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</si>
  <si>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</si>
  <si>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</si>
  <si>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</si>
  <si>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</si>
  <si>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</si>
  <si>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</si>
  <si>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</si>
  <si>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</si>
  <si>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</si>
  <si>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</si>
  <si>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</si>
  <si>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</si>
  <si>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</si>
  <si>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</si>
  <si>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</si>
  <si>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</si>
  <si>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</si>
  <si>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</si>
  <si>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</si>
  <si>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</si>
  <si>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</si>
  <si>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</si>
  <si>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</si>
  <si>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</si>
  <si>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</si>
  <si>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</si>
  <si>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</si>
  <si>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</si>
  <si>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</si>
  <si>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</si>
  <si>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</si>
  <si>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</si>
  <si>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</si>
  <si>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</si>
  <si>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</si>
  <si>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</si>
  <si>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</si>
  <si>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</si>
  <si>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</si>
  <si>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</si>
  <si>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</si>
  <si>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</si>
  <si>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</si>
  <si>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</si>
  <si>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</si>
  <si>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</si>
  <si>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</si>
  <si>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</si>
  <si>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</si>
  <si>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</si>
  <si>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</si>
  <si>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</si>
  <si>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</si>
  <si>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</si>
  <si>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</si>
  <si>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</si>
  <si>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</si>
  <si>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</si>
  <si>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</si>
  <si>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</si>
  <si>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</si>
  <si>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</si>
  <si>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</si>
  <si>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</si>
  <si>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</si>
  <si>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</si>
  <si>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</si>
  <si>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</si>
  <si>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</si>
  <si>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</si>
  <si>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</si>
  <si>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</si>
  <si>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</si>
  <si>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</si>
  <si>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</si>
  <si>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</si>
  <si>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</si>
  <si>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</si>
  <si>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</si>
  <si>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</si>
  <si>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</si>
  <si>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</si>
  <si>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</si>
  <si>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</si>
  <si>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</si>
  <si>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</si>
  <si>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</si>
  <si>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</si>
  <si>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</si>
  <si>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</si>
  <si>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</si>
  <si>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</si>
  <si>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</si>
  <si>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</si>
  <si>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</si>
  <si>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</si>
  <si>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</si>
  <si>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</si>
  <si>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</si>
  <si>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</si>
  <si>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</si>
  <si>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</si>
  <si>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</si>
  <si>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</si>
  <si>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</si>
  <si>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</si>
  <si>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</si>
  <si>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</si>
  <si>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</si>
  <si>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</si>
  <si>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</si>
  <si>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</si>
  <si>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</si>
  <si>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</si>
  <si>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</si>
  <si>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</si>
  <si>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</si>
  <si>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</si>
  <si>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</si>
  <si>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</si>
  <si>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</si>
  <si>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</si>
  <si>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</si>
  <si>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</si>
  <si>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</si>
  <si>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</si>
  <si>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</si>
  <si>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</si>
  <si>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</si>
  <si>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</si>
  <si>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</si>
  <si>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</si>
  <si>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</si>
  <si>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</si>
  <si>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</si>
  <si>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</si>
  <si>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</si>
  <si>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</si>
  <si>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</si>
  <si>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</si>
  <si>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</si>
  <si>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</si>
  <si>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</si>
  <si>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</si>
  <si>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</si>
  <si>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</si>
  <si>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</si>
  <si>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</si>
  <si>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</si>
  <si>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</si>
  <si>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</si>
  <si>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</si>
  <si>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</si>
  <si>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</si>
  <si>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</si>
  <si>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</si>
  <si>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</si>
  <si>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</si>
  <si>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</si>
  <si>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</si>
  <si>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</si>
  <si>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</si>
  <si>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</si>
  <si>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</si>
  <si>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</si>
  <si>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</si>
  <si>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</si>
  <si>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</si>
  <si>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</si>
  <si>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</si>
  <si>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</si>
  <si>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</si>
  <si>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</si>
  <si>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</si>
  <si>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</si>
  <si>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</si>
  <si>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</si>
  <si>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</si>
  <si>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</si>
  <si>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</si>
  <si>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</si>
  <si>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</si>
  <si>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</si>
  <si>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</si>
  <si>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</si>
  <si>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</si>
  <si>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</si>
  <si>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</si>
  <si>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</si>
  <si>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</si>
  <si>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</si>
  <si>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</si>
  <si>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</si>
  <si>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</si>
  <si>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</si>
  <si>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</si>
  <si>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</si>
  <si>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</si>
  <si>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</si>
  <si>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</si>
  <si>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</si>
  <si>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</si>
  <si>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</si>
  <si>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</si>
  <si>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</si>
  <si>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</si>
  <si>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</si>
  <si>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</si>
  <si>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</si>
  <si>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</si>
  <si>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</si>
  <si>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</si>
  <si>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</si>
  <si>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</si>
  <si>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</si>
  <si>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</si>
  <si>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</si>
  <si>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</si>
  <si>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</si>
  <si>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</si>
  <si>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</si>
  <si>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</si>
  <si>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</si>
  <si>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</si>
  <si>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</si>
  <si>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</si>
  <si>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</si>
  <si>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</si>
  <si>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</si>
  <si>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</si>
  <si>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</si>
  <si>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</si>
  <si>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</si>
  <si>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</si>
  <si>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</si>
  <si>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</si>
  <si>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</si>
  <si>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</si>
  <si>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</si>
  <si>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</si>
  <si>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</si>
  <si>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</si>
  <si>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</si>
  <si>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</si>
  <si>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</si>
  <si>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</si>
  <si>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</si>
  <si>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</si>
  <si>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</si>
  <si>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</si>
  <si>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</si>
  <si>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</si>
  <si>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</si>
  <si>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</si>
  <si>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</si>
  <si>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</si>
  <si>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</si>
  <si>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</si>
  <si>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</si>
  <si>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</si>
  <si>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</si>
  <si>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</si>
  <si>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</si>
  <si>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</si>
  <si>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</si>
  <si>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</si>
  <si>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</si>
  <si>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</si>
  <si>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</si>
  <si>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</si>
  <si>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</si>
  <si>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</si>
  <si>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</si>
  <si>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</si>
  <si>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</si>
  <si>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</si>
  <si>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</si>
  <si>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</si>
  <si>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</si>
  <si>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</si>
  <si>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</si>
  <si>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</si>
  <si>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</si>
  <si>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</si>
  <si>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</si>
  <si>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</si>
  <si>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</si>
  <si>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</si>
  <si>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</si>
  <si>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</si>
  <si>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</si>
  <si>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</si>
  <si>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</si>
  <si>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</si>
  <si>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</si>
  <si>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</si>
  <si>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</si>
  <si>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</si>
  <si>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</si>
  <si>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</si>
  <si>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</si>
  <si>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</si>
  <si>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</si>
  <si>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</si>
  <si>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</si>
  <si>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</si>
  <si>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</si>
  <si>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</si>
  <si>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</si>
  <si>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</si>
  <si>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</si>
  <si>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</si>
  <si>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</si>
  <si>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</si>
  <si>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</si>
  <si>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</si>
  <si>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</si>
  <si>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</si>
  <si>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</si>
  <si>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</si>
  <si>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</si>
  <si>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</si>
  <si>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</si>
  <si>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</si>
  <si>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</si>
  <si>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</si>
  <si>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</si>
  <si>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</si>
  <si>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</si>
  <si>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</si>
  <si>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</si>
  <si>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</si>
  <si>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</si>
  <si>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</si>
  <si>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</si>
  <si>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</si>
  <si>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</si>
  <si>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</si>
  <si>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</si>
  <si>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</si>
  <si>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</si>
  <si>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</si>
  <si>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</si>
  <si>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</si>
  <si>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</si>
  <si>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</si>
  <si>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</si>
  <si>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</si>
  <si>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</si>
  <si>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</si>
  <si>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</si>
  <si>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</si>
  <si>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</si>
  <si>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</si>
  <si>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</si>
  <si>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</si>
  <si>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</si>
  <si>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</si>
  <si>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</si>
  <si>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</si>
  <si>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</si>
  <si>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</si>
  <si>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</si>
  <si>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</si>
  <si>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</si>
  <si>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</si>
  <si>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</si>
  <si>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</si>
  <si>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</si>
  <si>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</si>
  <si>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</si>
  <si>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</si>
  <si>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</si>
  <si>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</si>
  <si>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</si>
  <si>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</si>
  <si>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</si>
  <si>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</si>
  <si>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</si>
  <si>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</si>
  <si>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</si>
  <si>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</si>
  <si>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</si>
  <si>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</si>
  <si>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</si>
  <si>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</si>
  <si>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</si>
  <si>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</si>
  <si>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</si>
  <si>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</si>
  <si>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</si>
  <si>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</si>
  <si>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</si>
  <si>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</si>
  <si>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</si>
  <si>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</si>
  <si>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</si>
  <si>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</si>
  <si>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</si>
  <si>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</si>
  <si>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</si>
  <si>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</si>
  <si>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</si>
  <si>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</si>
  <si>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</si>
  <si>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</si>
  <si>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</si>
  <si>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</si>
  <si>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</si>
  <si>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</si>
  <si>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</si>
  <si>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</si>
  <si>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</si>
  <si>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</si>
  <si>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</si>
  <si>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</si>
  <si>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</si>
  <si>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</si>
  <si>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</si>
  <si>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</si>
  <si>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</si>
  <si>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</si>
  <si>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</si>
  <si>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</si>
  <si>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</si>
  <si>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</si>
  <si>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</si>
  <si>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</si>
  <si>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</si>
  <si>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</si>
  <si>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</si>
  <si>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</si>
  <si>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</si>
  <si>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</si>
  <si>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</si>
  <si>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</si>
  <si>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</si>
  <si>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</si>
  <si>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</si>
  <si>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</si>
  <si>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</si>
  <si>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</si>
  <si>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</si>
  <si>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</si>
  <si>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</si>
  <si>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</si>
  <si>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</si>
  <si>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</si>
  <si>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</si>
  <si>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</si>
  <si>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</si>
  <si>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</si>
  <si>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</si>
  <si>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</si>
  <si>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</si>
  <si>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</si>
  <si>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</si>
  <si>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</si>
  <si>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</si>
  <si>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</si>
  <si>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</si>
  <si>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</si>
  <si>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</si>
  <si>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</si>
  <si>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</si>
  <si>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</si>
  <si>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</si>
  <si>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</si>
  <si>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</si>
  <si>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</si>
  <si>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</si>
  <si>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</si>
  <si>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</si>
  <si>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</si>
  <si>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</si>
  <si>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</si>
  <si>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</si>
  <si>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</si>
  <si>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</si>
  <si>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</si>
  <si>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</si>
  <si>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</si>
  <si>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</si>
  <si>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</si>
  <si>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</si>
  <si>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</si>
  <si>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</si>
  <si>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</si>
  <si>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</si>
  <si>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</si>
  <si>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</si>
  <si>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</si>
  <si>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</si>
  <si>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</si>
  <si>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</si>
  <si>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</si>
  <si>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</si>
  <si>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</si>
  <si>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</si>
  <si>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</si>
  <si>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</si>
  <si>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</si>
  <si>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</si>
  <si>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</si>
  <si>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</si>
  <si>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</si>
  <si>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</si>
  <si>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</si>
  <si>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</si>
  <si>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</si>
  <si>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</si>
  <si>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</si>
  <si>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</si>
  <si>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</si>
  <si>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</si>
  <si>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</si>
  <si>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</si>
  <si>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</si>
  <si>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</si>
  <si>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</si>
  <si>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</si>
  <si>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</si>
  <si>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</si>
  <si>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</si>
  <si>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</si>
  <si>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</si>
  <si>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</si>
  <si>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</si>
  <si>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</si>
  <si>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</si>
  <si>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</si>
  <si>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</si>
  <si>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</si>
  <si>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</si>
  <si>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</si>
  <si>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</si>
  <si>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</si>
  <si>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</si>
  <si>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</si>
  <si>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</si>
  <si>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</si>
  <si>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</si>
  <si>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</si>
  <si>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</si>
  <si>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</si>
  <si>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</si>
  <si>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</si>
  <si>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</si>
  <si>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</si>
  <si>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</si>
  <si>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</si>
  <si>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</si>
  <si>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</si>
  <si>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</si>
  <si>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</si>
  <si>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</si>
  <si>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</si>
  <si>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</si>
  <si>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</si>
  <si>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</si>
  <si>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</si>
  <si>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</si>
  <si>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</si>
  <si>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</si>
  <si>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</si>
  <si>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</si>
  <si>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</si>
  <si>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</si>
  <si>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</si>
  <si>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</si>
  <si>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</si>
  <si>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</si>
  <si>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</si>
  <si>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</si>
  <si>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</si>
  <si>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</si>
  <si>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</si>
  <si>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</si>
  <si>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</si>
  <si>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</si>
  <si>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</si>
  <si>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</si>
  <si>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</si>
  <si>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</si>
  <si>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</si>
  <si>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</si>
  <si>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</si>
  <si>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</si>
  <si>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</si>
  <si>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</si>
  <si>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</si>
  <si>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</si>
  <si>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</si>
  <si>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</si>
  <si>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</si>
  <si>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</si>
  <si>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</si>
  <si>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</si>
  <si>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</si>
  <si>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</si>
  <si>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</si>
  <si>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</si>
  <si>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</si>
  <si>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</si>
  <si>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</si>
  <si>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</si>
  <si>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</si>
  <si>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</si>
  <si>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</si>
  <si>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</si>
  <si>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</si>
  <si>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</si>
  <si>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</si>
  <si>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</si>
  <si>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</si>
  <si>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</si>
  <si>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</si>
  <si>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</si>
  <si>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</si>
  <si>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</si>
  <si>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</si>
  <si>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</si>
  <si>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</si>
  <si>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</si>
  <si>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</si>
  <si>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</si>
  <si>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</si>
  <si>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</si>
  <si>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</si>
  <si>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</si>
  <si>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</si>
  <si>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</si>
  <si>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</si>
  <si>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</si>
  <si>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</si>
  <si>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</si>
  <si>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</si>
  <si>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</si>
  <si>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</si>
  <si>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</si>
  <si>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</si>
  <si>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</si>
  <si>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</si>
  <si>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</si>
  <si>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</si>
  <si>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</si>
  <si>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</si>
  <si>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</si>
  <si>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</si>
  <si>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</si>
  <si>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</si>
  <si>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</si>
  <si>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</si>
  <si>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</si>
  <si>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</si>
  <si>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</si>
  <si>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</si>
  <si>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</si>
  <si>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</si>
  <si>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</si>
  <si>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</si>
  <si>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</si>
  <si>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</si>
  <si>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</si>
  <si>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</si>
  <si>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</si>
  <si>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</si>
  <si>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</si>
  <si>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</si>
  <si>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</si>
  <si>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</si>
  <si>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</si>
  <si>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</si>
  <si>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</si>
  <si>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</si>
  <si>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</si>
  <si>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</si>
  <si>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</si>
  <si>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</si>
  <si>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</si>
  <si>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</si>
  <si>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</si>
  <si>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</si>
  <si>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</si>
  <si>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</si>
  <si>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</si>
  <si>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</si>
  <si>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</si>
  <si>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</si>
  <si>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</si>
  <si>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</si>
  <si>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</si>
  <si>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</si>
  <si>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</si>
  <si>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</si>
  <si>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</si>
  <si>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</si>
  <si>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</si>
  <si>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</si>
  <si>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</si>
  <si>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</si>
  <si>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</si>
  <si>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</si>
  <si>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</si>
  <si>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</si>
  <si>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</si>
  <si>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</si>
  <si>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</si>
  <si>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</si>
  <si>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</si>
  <si>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</si>
  <si>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</si>
  <si>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</si>
  <si>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</si>
  <si>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</si>
  <si>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</si>
  <si>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</si>
  <si>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</si>
  <si>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</si>
  <si>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</si>
  <si>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</si>
  <si>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</si>
  <si>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</si>
  <si>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</si>
  <si>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</si>
  <si>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</si>
  <si>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</si>
  <si>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</si>
  <si>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</si>
  <si>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</si>
  <si>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</si>
  <si>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</si>
  <si>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</si>
  <si>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</si>
  <si>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</si>
  <si>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</si>
  <si>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</si>
  <si>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</si>
  <si>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</si>
  <si>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</si>
  <si>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</si>
  <si>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</si>
  <si>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</si>
  <si>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</si>
  <si>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</si>
  <si>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</si>
  <si>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</si>
  <si>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</si>
  <si>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</si>
  <si>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</si>
  <si>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</si>
  <si>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</si>
  <si>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</si>
  <si>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</si>
  <si>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</si>
  <si>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</si>
  <si>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</si>
  <si>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</si>
  <si>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</si>
  <si>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</si>
  <si>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</si>
  <si>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</si>
  <si>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</si>
  <si>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</si>
  <si>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</si>
  <si>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</si>
  <si>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</si>
  <si>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</si>
  <si>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</si>
  <si>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</si>
  <si>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</si>
  <si>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</si>
  <si>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</si>
  <si>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</si>
  <si>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</si>
  <si>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</si>
  <si>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</si>
  <si>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</si>
  <si>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</si>
  <si>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</si>
  <si>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</si>
  <si>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</si>
  <si>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</si>
  <si>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</si>
  <si>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</si>
  <si>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</si>
  <si>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</si>
  <si>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</si>
  <si>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</si>
  <si>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</si>
  <si>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</si>
  <si>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</si>
  <si>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</si>
  <si>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</si>
  <si>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</si>
  <si>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</si>
  <si>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</si>
  <si>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</si>
  <si>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</si>
  <si>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</si>
  <si>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</si>
  <si>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</si>
  <si>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</si>
  <si>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</si>
  <si>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</si>
  <si>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</si>
  <si>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</si>
  <si>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</si>
  <si>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</si>
  <si>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</si>
  <si>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</si>
  <si>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</si>
  <si>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</si>
  <si>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</si>
  <si>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</si>
  <si>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</si>
  <si>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</si>
  <si>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</si>
  <si>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</si>
  <si>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</si>
  <si>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</si>
  <si>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</si>
  <si>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</si>
  <si>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</si>
  <si>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</si>
  <si>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</si>
  <si>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</si>
  <si>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</si>
  <si>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</si>
  <si>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</si>
  <si>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</si>
  <si>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</si>
  <si>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</si>
  <si>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</si>
  <si>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</si>
  <si>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</si>
  <si>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</si>
  <si>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</si>
  <si>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</si>
  <si>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</si>
  <si>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</si>
  <si>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</si>
  <si>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</si>
  <si>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</si>
  <si>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</si>
  <si>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</si>
  <si>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</si>
  <si>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</si>
  <si>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</si>
  <si>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</si>
  <si>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</si>
  <si>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</si>
  <si>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</si>
  <si>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</si>
  <si>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</si>
  <si>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</si>
  <si>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</si>
  <si>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</si>
  <si>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</si>
  <si>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</si>
  <si>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</si>
  <si>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</si>
  <si>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</si>
  <si>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</si>
  <si>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</si>
  <si>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</si>
  <si>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</si>
  <si>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</si>
  <si>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</si>
  <si>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</si>
  <si>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</si>
  <si>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</si>
  <si>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</si>
  <si>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</si>
  <si>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</si>
  <si>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</si>
  <si>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</si>
  <si>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</si>
  <si>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</si>
  <si>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</si>
  <si>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</si>
  <si>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</si>
  <si>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</si>
  <si>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</si>
  <si>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</si>
  <si>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</si>
  <si>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</si>
  <si>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</si>
  <si>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</si>
  <si>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</si>
  <si>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</si>
  <si>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</si>
  <si>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</si>
  <si>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</si>
  <si>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</si>
  <si>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</si>
  <si>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</si>
  <si>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</si>
  <si>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</si>
  <si>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</si>
  <si>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</si>
  <si>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</si>
  <si>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</si>
  <si>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</si>
  <si>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</si>
  <si>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</si>
  <si>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</si>
  <si>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</si>
  <si>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</si>
  <si>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</si>
  <si>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</si>
  <si>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</si>
  <si>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</si>
  <si>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</si>
  <si>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</si>
  <si>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</si>
  <si>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</si>
  <si>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</si>
  <si>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</si>
  <si>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</si>
  <si>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</si>
  <si>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</si>
  <si>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</si>
  <si>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</si>
  <si>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</si>
  <si>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</si>
  <si>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</si>
  <si>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</si>
  <si>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</si>
  <si>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</si>
  <si>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</si>
  <si>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</si>
  <si>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</si>
  <si>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</si>
  <si>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</si>
  <si>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</si>
  <si>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</si>
  <si>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</si>
  <si>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</si>
  <si>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</si>
  <si>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</si>
  <si>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</si>
  <si>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</si>
  <si>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</si>
  <si>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</si>
  <si>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</si>
  <si>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</si>
  <si>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</si>
  <si>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</si>
  <si>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</si>
  <si>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</si>
  <si>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</si>
  <si>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</si>
  <si>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</si>
  <si>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</si>
  <si>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</si>
  <si>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</si>
  <si>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</si>
  <si>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</si>
  <si>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</si>
  <si>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</si>
  <si>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</si>
  <si>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</si>
  <si>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</si>
  <si>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</si>
  <si>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</si>
  <si>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</si>
  <si>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</si>
  <si>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</si>
  <si>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</si>
  <si>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</si>
  <si>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</si>
  <si>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</si>
  <si>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</si>
  <si>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</si>
  <si>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</si>
  <si>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</si>
  <si>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</si>
  <si>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</si>
  <si>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</si>
  <si>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</si>
  <si>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</si>
  <si>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</si>
  <si>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</si>
  <si>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</si>
  <si>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</si>
  <si>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</si>
  <si>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</si>
  <si>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</si>
  <si>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</si>
  <si>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</si>
  <si>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</si>
  <si>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</si>
  <si>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</si>
  <si>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</si>
  <si>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</si>
  <si>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</si>
  <si>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</si>
  <si>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</si>
  <si>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</si>
  <si>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</si>
  <si>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</si>
  <si>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</si>
  <si>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</si>
  <si>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</si>
  <si>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</si>
  <si>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</si>
  <si>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</si>
  <si>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</si>
  <si>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</si>
  <si>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</si>
  <si>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</si>
  <si>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</si>
  <si>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</si>
  <si>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</si>
  <si>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</si>
  <si>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</si>
  <si>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</si>
  <si>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</si>
  <si>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</si>
  <si>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</si>
  <si>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</si>
  <si>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</si>
  <si>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</si>
  <si>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</si>
  <si>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</si>
  <si>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</si>
  <si>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</si>
  <si>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</si>
  <si>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</si>
  <si>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</si>
  <si>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</si>
  <si>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</si>
  <si>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</si>
  <si>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</si>
  <si>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</si>
  <si>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</si>
  <si>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</si>
  <si>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</si>
  <si>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</si>
  <si>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</si>
  <si>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</si>
  <si>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</si>
  <si>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</si>
  <si>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</si>
  <si>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</si>
  <si>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</si>
  <si>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</si>
  <si>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</si>
  <si>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</si>
  <si>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</si>
  <si>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</si>
  <si>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</si>
  <si>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</si>
  <si>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</si>
  <si>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</si>
  <si>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</si>
  <si>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</si>
  <si>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</si>
  <si>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</si>
  <si>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</si>
  <si>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</si>
  <si>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</si>
  <si>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</si>
  <si>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</si>
  <si>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</si>
  <si>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</si>
  <si>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</si>
  <si>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</si>
  <si>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</si>
  <si>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</si>
  <si>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</si>
  <si>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</si>
  <si>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</si>
  <si>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</si>
  <si>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</si>
  <si>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</si>
  <si>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</si>
  <si>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</si>
  <si>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</si>
  <si>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</si>
  <si>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</si>
  <si>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</si>
  <si>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</si>
  <si>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</si>
  <si>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</si>
  <si>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</si>
  <si>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</si>
  <si>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</si>
  <si>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</si>
  <si>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</si>
  <si>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</si>
  <si>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</si>
  <si>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</si>
  <si>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</si>
  <si>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</si>
  <si>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</si>
  <si>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</si>
  <si>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</si>
  <si>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</si>
  <si>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</si>
  <si>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</si>
  <si>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</si>
  <si>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</si>
  <si>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</si>
  <si>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</si>
  <si>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</si>
  <si>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</si>
  <si>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</si>
  <si>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</si>
  <si>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</si>
  <si>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</si>
  <si>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</si>
  <si>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</si>
  <si>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</si>
  <si>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</si>
  <si>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</si>
  <si>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</si>
  <si>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</si>
  <si>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</si>
  <si>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</si>
  <si>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</si>
  <si>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</si>
  <si>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</si>
  <si>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</si>
  <si>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</si>
  <si>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</si>
  <si>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</si>
  <si>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</si>
  <si>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</si>
  <si>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</si>
  <si>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</si>
  <si>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</si>
  <si>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</si>
  <si>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</si>
  <si>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</si>
  <si>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</si>
  <si>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</si>
  <si>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</si>
  <si>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</si>
  <si>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</si>
  <si>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</si>
  <si>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</si>
  <si>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</si>
  <si>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</si>
  <si>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</si>
  <si>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</si>
  <si>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</si>
  <si>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</si>
  <si>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</si>
  <si>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</si>
  <si>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</si>
  <si>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</si>
  <si>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</si>
  <si>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</si>
  <si>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</si>
  <si>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</si>
  <si>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</si>
  <si>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</si>
  <si>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</si>
  <si>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</si>
  <si>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</si>
  <si>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</si>
  <si>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</si>
  <si>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</si>
  <si>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</si>
  <si>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</si>
  <si>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</si>
  <si>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</si>
  <si>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</si>
  <si>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</si>
  <si>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</si>
  <si>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</si>
  <si>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</si>
  <si>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</si>
  <si>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</si>
  <si>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</si>
  <si>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</si>
  <si>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</si>
  <si>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</si>
  <si>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</si>
  <si>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</si>
  <si>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</si>
  <si>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</si>
  <si>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</si>
  <si>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</si>
  <si>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</si>
  <si>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</si>
  <si>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</si>
  <si>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</si>
  <si>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</si>
  <si>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</si>
  <si>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</si>
  <si>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</si>
  <si>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</si>
  <si>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</si>
  <si>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</si>
  <si>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</si>
  <si>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</si>
  <si>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</si>
  <si>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</si>
  <si>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</si>
  <si>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</si>
  <si>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</si>
  <si>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</si>
  <si>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</si>
  <si>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</si>
  <si>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</si>
  <si>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</si>
  <si>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</si>
  <si>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</si>
  <si>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</si>
  <si>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</si>
  <si>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</si>
  <si>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</si>
  <si>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</si>
  <si>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</si>
  <si>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</si>
  <si>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</si>
  <si>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</si>
  <si>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</si>
  <si>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</si>
  <si>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</si>
  <si>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</si>
  <si>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</si>
  <si>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</si>
  <si>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</si>
  <si>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</si>
  <si>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</si>
  <si>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</si>
  <si>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</si>
  <si>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</si>
  <si>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</si>
  <si>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</si>
  <si>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</si>
  <si>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</si>
  <si>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</si>
  <si>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</si>
  <si>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</si>
  <si>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</si>
  <si>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</si>
  <si>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</si>
  <si>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</si>
  <si>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</si>
  <si>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</si>
  <si>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</si>
  <si>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</si>
  <si>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</si>
  <si>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</si>
  <si>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</si>
  <si>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</si>
  <si>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</si>
  <si>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</si>
  <si>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</si>
  <si>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</si>
  <si>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</si>
  <si>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</si>
  <si>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</si>
  <si>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</si>
  <si>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</si>
  <si>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</si>
  <si>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</si>
  <si>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</si>
  <si>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</si>
  <si>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</si>
  <si>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</si>
  <si>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</si>
  <si>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</si>
  <si>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</si>
  <si>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</si>
  <si>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</si>
  <si>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</si>
  <si>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</si>
  <si>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</si>
  <si>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</si>
  <si>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</si>
  <si>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</si>
  <si>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</si>
  <si>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</si>
  <si>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</si>
  <si>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</si>
  <si>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</si>
  <si>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</si>
  <si>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</si>
  <si>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</si>
  <si>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</si>
  <si>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</si>
  <si>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</si>
  <si>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</si>
  <si>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</si>
  <si>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</si>
  <si>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</si>
  <si>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</si>
  <si>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</si>
  <si>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</si>
  <si>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</si>
  <si>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</si>
  <si>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</si>
  <si>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</si>
  <si>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</si>
  <si>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</si>
  <si>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</si>
  <si>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</si>
  <si>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</si>
  <si>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</si>
  <si>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</si>
  <si>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</si>
  <si>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</si>
  <si>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</si>
  <si>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</si>
  <si>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</si>
  <si>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</si>
  <si>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</si>
  <si>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</si>
  <si>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</si>
  <si>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</si>
  <si>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</si>
  <si>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</si>
  <si>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</si>
  <si>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</si>
  <si>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</si>
  <si>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</si>
  <si>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</si>
  <si>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</si>
  <si>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</si>
  <si>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</si>
  <si>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</si>
  <si>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</si>
  <si>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</si>
  <si>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</si>
  <si>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</si>
  <si>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</si>
  <si>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</si>
  <si>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</si>
  <si>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</si>
  <si>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</si>
  <si>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</si>
  <si>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</si>
  <si>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</si>
  <si>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</si>
  <si>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</si>
  <si>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</si>
  <si>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</si>
  <si>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</si>
  <si>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</si>
  <si>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</si>
  <si>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</si>
  <si>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</si>
  <si>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</si>
  <si>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</si>
  <si>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</si>
  <si>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</si>
  <si>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</si>
  <si>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</si>
  <si>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</si>
  <si>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</si>
  <si>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</si>
  <si>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</si>
  <si>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</si>
  <si>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</si>
  <si>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</si>
  <si>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</si>
  <si>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</si>
  <si>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</si>
  <si>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</si>
  <si>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</si>
  <si>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</si>
  <si>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</si>
  <si>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</si>
  <si>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</si>
  <si>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</si>
  <si>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</si>
  <si>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</si>
  <si>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</si>
  <si>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</si>
  <si>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</si>
  <si>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</si>
  <si>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</si>
  <si>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</si>
  <si>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</si>
  <si>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</si>
  <si>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</si>
  <si>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</si>
  <si>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</si>
  <si>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</si>
  <si>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</si>
  <si>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</si>
  <si>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</si>
  <si>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</si>
  <si>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</si>
  <si>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</si>
  <si>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</si>
  <si>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</si>
  <si>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</si>
  <si>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</si>
  <si>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</si>
  <si>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</si>
  <si>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</si>
  <si>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</si>
  <si>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</si>
  <si>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</si>
  <si>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</si>
  <si>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</si>
  <si>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</si>
  <si>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</si>
  <si>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</si>
  <si>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</si>
  <si>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</si>
  <si>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</si>
  <si>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</si>
  <si>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</si>
  <si>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</si>
  <si>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</si>
  <si>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</si>
  <si>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</si>
  <si>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</si>
  <si>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</si>
  <si>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</si>
  <si>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</si>
  <si>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</si>
  <si>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</si>
  <si>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</si>
  <si>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</si>
  <si>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</si>
  <si>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</si>
  <si>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</si>
  <si>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</si>
  <si>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</si>
  <si>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</si>
  <si>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</si>
  <si>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</si>
  <si>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</si>
  <si>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</si>
  <si>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</si>
  <si>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</si>
  <si>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</si>
  <si>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</si>
  <si>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</si>
  <si>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</si>
  <si>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</si>
  <si>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</si>
  <si>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</si>
  <si>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</si>
  <si>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</si>
  <si>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</si>
  <si>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</si>
  <si>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</si>
  <si>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</si>
  <si>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</si>
  <si>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</si>
  <si>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</si>
  <si>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</si>
  <si>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</si>
  <si>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</si>
  <si>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</si>
  <si>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</si>
  <si>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</si>
  <si>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</si>
  <si>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</si>
  <si>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</si>
  <si>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</si>
  <si>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</si>
  <si>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</si>
  <si>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</si>
  <si>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</si>
  <si>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</si>
  <si>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</si>
  <si>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</si>
  <si>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</si>
  <si>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</si>
  <si>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</si>
  <si>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</si>
  <si>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</si>
  <si>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</si>
  <si>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</si>
  <si>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</si>
  <si>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</si>
  <si>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</si>
  <si>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</si>
  <si>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</si>
  <si>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</si>
  <si>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</si>
  <si>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</si>
  <si>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</si>
  <si>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</si>
  <si>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</si>
  <si>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</si>
  <si>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</si>
  <si>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</si>
  <si>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</si>
  <si>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</si>
  <si>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</si>
  <si>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</si>
  <si>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</si>
  <si>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</si>
  <si>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</si>
  <si>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</si>
  <si>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</si>
  <si>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</si>
  <si>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</si>
  <si>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</si>
  <si>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</si>
  <si>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</si>
  <si>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</si>
  <si>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</si>
  <si>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</si>
  <si>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</si>
  <si>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</si>
  <si>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</si>
  <si>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</si>
  <si>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</si>
  <si>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</si>
  <si>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</si>
  <si>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</si>
  <si>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</si>
  <si>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</si>
  <si>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</si>
  <si>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</si>
  <si>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</si>
  <si>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</si>
  <si>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</si>
  <si>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</si>
  <si>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</si>
  <si>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</si>
  <si>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</si>
  <si>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</si>
  <si>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</si>
  <si>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</si>
  <si>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</si>
  <si>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</si>
  <si>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</si>
  <si>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</si>
  <si>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</si>
  <si>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</si>
  <si>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</si>
  <si>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</si>
  <si>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</si>
  <si>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</si>
  <si>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</si>
  <si>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</si>
  <si>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</si>
  <si>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</si>
  <si>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</si>
  <si>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</si>
  <si>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</si>
  <si>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</si>
  <si>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</si>
  <si>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</si>
  <si>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</si>
  <si>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</si>
  <si>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</si>
  <si>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</si>
  <si>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</si>
  <si>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</si>
  <si>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</si>
  <si>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</si>
  <si>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</si>
  <si>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</si>
  <si>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</si>
  <si>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</si>
  <si>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</si>
  <si>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</si>
  <si>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</si>
  <si>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</si>
  <si>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</si>
  <si>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</si>
  <si>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</si>
  <si>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</si>
  <si>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</si>
  <si>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</si>
  <si>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</si>
  <si>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</si>
  <si>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</si>
  <si>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</si>
  <si>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</si>
  <si>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</si>
  <si>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</si>
  <si>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</si>
  <si>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</si>
  <si>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</si>
  <si>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</si>
  <si>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</si>
  <si>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</si>
  <si>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</si>
  <si>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</si>
  <si>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</si>
  <si>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</si>
  <si>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</si>
  <si>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</si>
  <si>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</si>
  <si>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</si>
  <si>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</si>
  <si>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</si>
  <si>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</si>
  <si>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</si>
  <si>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</si>
  <si>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</si>
  <si>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</si>
  <si>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</si>
  <si>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</si>
  <si>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</si>
  <si>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</si>
  <si>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</si>
  <si>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</si>
  <si>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</si>
  <si>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</si>
  <si>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</si>
  <si>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</si>
  <si>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</si>
  <si>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</si>
  <si>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</si>
  <si>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</si>
  <si>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</si>
  <si>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</si>
  <si>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</si>
  <si>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</si>
  <si>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</si>
  <si>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</si>
  <si>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</si>
  <si>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</si>
  <si>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</si>
  <si>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</si>
  <si>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</si>
  <si>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</si>
  <si>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</si>
  <si>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</si>
  <si>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</si>
  <si>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</si>
  <si>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</si>
  <si>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</si>
  <si>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</si>
  <si>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</si>
  <si>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</si>
  <si>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</si>
  <si>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</si>
  <si>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</si>
  <si>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</si>
  <si>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</si>
  <si>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</si>
  <si>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</si>
  <si>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</si>
  <si>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</si>
  <si>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</si>
  <si>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</si>
  <si>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</si>
  <si>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</si>
  <si>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</si>
  <si>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</si>
  <si>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</si>
  <si>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</si>
  <si>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</si>
  <si>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</si>
  <si>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</si>
  <si>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</si>
  <si>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</si>
  <si>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</si>
  <si>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</si>
  <si>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</si>
  <si>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</si>
  <si>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</si>
  <si>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</si>
  <si>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</si>
  <si>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</si>
  <si>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</si>
  <si>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</si>
  <si>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</si>
  <si>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</si>
  <si>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</si>
  <si>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</si>
  <si>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</si>
  <si>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</si>
  <si>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</si>
  <si>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</si>
  <si>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</si>
  <si>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</si>
  <si>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</si>
  <si>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</si>
  <si>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</si>
  <si>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</si>
  <si>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</si>
  <si>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</si>
  <si>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</si>
  <si>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</si>
  <si>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</si>
  <si>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</si>
  <si>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</si>
  <si>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</si>
  <si>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</si>
  <si>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</si>
  <si>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</si>
  <si>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</si>
  <si>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</si>
  <si>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</si>
  <si>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</si>
  <si>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</si>
  <si>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</si>
  <si>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</si>
  <si>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</si>
  <si>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</si>
  <si>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</si>
  <si>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</si>
  <si>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</si>
  <si>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</si>
  <si>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</si>
  <si>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</si>
  <si>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</si>
  <si>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</si>
  <si>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</si>
  <si>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</si>
  <si>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</si>
  <si>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</si>
  <si>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</si>
  <si>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</si>
  <si>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</si>
  <si>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</si>
  <si>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</si>
  <si>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</si>
  <si>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</si>
  <si>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</si>
  <si>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</si>
  <si>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</si>
  <si>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</si>
  <si>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</si>
  <si>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</si>
  <si>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</si>
  <si>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</si>
  <si>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</si>
  <si>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</si>
  <si>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</si>
  <si>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</si>
  <si>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</si>
  <si>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</si>
  <si>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</si>
  <si>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</si>
  <si>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</si>
  <si>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</si>
  <si>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</si>
  <si>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</si>
  <si>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</si>
  <si>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</si>
  <si>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</si>
  <si>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</si>
  <si>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</si>
  <si>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</si>
  <si>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</si>
  <si>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</si>
  <si>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</si>
  <si>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</si>
  <si>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</si>
  <si>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</si>
  <si>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</si>
  <si>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</si>
  <si>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</si>
  <si>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</si>
  <si>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</si>
  <si>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</si>
  <si>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</si>
  <si>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</si>
  <si>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</si>
  <si>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</si>
  <si>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</si>
  <si>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</si>
  <si>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</si>
  <si>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</si>
  <si>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</si>
  <si>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</si>
  <si>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</si>
  <si>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</si>
  <si>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</si>
  <si>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</si>
  <si>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</si>
  <si>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</si>
  <si>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</si>
  <si>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</si>
  <si>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</si>
  <si>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</si>
  <si>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</si>
  <si>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</si>
  <si>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</si>
  <si>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</si>
  <si>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</si>
  <si>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</si>
  <si>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</si>
  <si>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</si>
  <si>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</si>
  <si>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</si>
  <si>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</si>
  <si>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</si>
  <si>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</si>
  <si>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</si>
  <si>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</si>
  <si>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</si>
  <si>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</si>
  <si>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</si>
  <si>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</si>
  <si>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</si>
  <si>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</si>
  <si>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</si>
  <si>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</si>
  <si>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</si>
  <si>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</si>
  <si>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</si>
  <si>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</si>
  <si>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</si>
  <si>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</si>
  <si>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</si>
  <si>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</si>
  <si>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</si>
  <si>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</si>
  <si>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</si>
  <si>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</si>
  <si>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</si>
  <si>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</si>
  <si>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</si>
  <si>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</si>
  <si>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</si>
  <si>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</si>
  <si>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</si>
  <si>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</si>
  <si>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</si>
  <si>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</si>
  <si>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</si>
  <si>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</si>
  <si>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</si>
  <si>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</si>
  <si>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</si>
  <si>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</si>
  <si>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</si>
  <si>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</si>
  <si>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</si>
  <si>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</si>
  <si>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</si>
  <si>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</si>
  <si>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</si>
  <si>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</si>
  <si>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</si>
  <si>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</si>
  <si>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</si>
  <si>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</si>
  <si>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</si>
  <si>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</si>
  <si>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</si>
  <si>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</si>
  <si>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</si>
  <si>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</si>
  <si>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</si>
  <si>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</si>
  <si>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</si>
  <si>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</si>
  <si>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</si>
  <si>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</si>
  <si>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</si>
  <si>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</si>
  <si>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</si>
  <si>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</si>
  <si>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</si>
  <si>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</si>
  <si>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</si>
  <si>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</si>
  <si>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</si>
  <si>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</si>
  <si>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</si>
  <si>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</si>
  <si>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</si>
  <si>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</si>
  <si>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</si>
  <si>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</si>
  <si>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</si>
  <si>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</si>
  <si>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</si>
  <si>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</si>
  <si>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</si>
  <si>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</si>
  <si>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</si>
  <si>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</si>
  <si>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</si>
  <si>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</si>
  <si>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</si>
  <si>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</si>
  <si>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</si>
  <si>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</si>
  <si>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</si>
  <si>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</si>
  <si>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</si>
  <si>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</si>
  <si>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</si>
  <si>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</si>
  <si>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</si>
  <si>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</si>
  <si>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</si>
  <si>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</si>
  <si>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</si>
  <si>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</si>
  <si>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</si>
  <si>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</si>
  <si>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</si>
  <si>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</si>
  <si>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</si>
  <si>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</si>
  <si>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</si>
  <si>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</si>
  <si>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</si>
  <si>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</si>
  <si>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</si>
  <si>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</si>
  <si>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</si>
  <si>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</si>
  <si>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</si>
  <si>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</si>
  <si>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</si>
  <si>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</si>
  <si>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</si>
  <si>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</si>
  <si>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</si>
  <si>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</si>
  <si>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</si>
  <si>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</si>
  <si>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</si>
  <si>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</si>
  <si>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</si>
  <si>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</si>
  <si>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</si>
  <si>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</si>
  <si>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</si>
  <si>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</si>
  <si>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</si>
  <si>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</si>
  <si>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</si>
  <si>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</si>
  <si>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</si>
  <si>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</si>
  <si>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</si>
  <si>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</si>
  <si>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</si>
  <si>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</si>
  <si>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</si>
  <si>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</si>
  <si>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</si>
  <si>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</si>
  <si>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</si>
  <si>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</si>
  <si>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</si>
  <si>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</si>
  <si>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</si>
  <si>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</si>
  <si>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</si>
  <si>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</si>
  <si>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</si>
  <si>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</si>
  <si>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</si>
  <si>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</si>
  <si>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</si>
  <si>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</si>
  <si>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</si>
  <si>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</si>
  <si>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</si>
  <si>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</si>
  <si>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</si>
  <si>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</si>
  <si>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</si>
  <si>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</si>
  <si>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</si>
  <si>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</si>
  <si>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</si>
  <si>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</si>
  <si>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</si>
  <si>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</si>
  <si>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</si>
  <si>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</si>
  <si>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</si>
  <si>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</si>
  <si>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</si>
  <si>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</si>
  <si>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</si>
  <si>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</si>
  <si>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</si>
  <si>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</si>
  <si>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</si>
  <si>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</si>
  <si>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</si>
  <si>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</si>
  <si>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</si>
  <si>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</si>
  <si>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</si>
  <si>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</si>
  <si>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</si>
  <si>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</si>
  <si>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</si>
  <si>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</si>
  <si>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</si>
  <si>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</si>
  <si>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</si>
  <si>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</si>
  <si>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</si>
  <si>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</si>
  <si>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</si>
  <si>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</si>
  <si>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</si>
  <si>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</si>
  <si>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</si>
  <si>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</si>
  <si>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</si>
  <si>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</si>
  <si>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</si>
  <si>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</si>
  <si>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</si>
  <si>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</si>
  <si>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</si>
  <si>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</si>
  <si>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</si>
  <si>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</si>
  <si>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</si>
  <si>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</si>
  <si>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</si>
  <si>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</si>
  <si>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</si>
  <si>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</si>
  <si>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</si>
  <si>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</si>
  <si>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</si>
  <si>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</si>
  <si>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</si>
  <si>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</si>
  <si>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</si>
  <si>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</si>
  <si>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</si>
  <si>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</si>
  <si>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</si>
  <si>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</si>
  <si>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</si>
  <si>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</si>
  <si>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</si>
  <si>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</si>
  <si>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</si>
  <si>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</si>
  <si>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</si>
  <si>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</si>
  <si>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</si>
  <si>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</si>
  <si>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</si>
  <si>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</si>
  <si>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</si>
  <si>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</si>
  <si>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</si>
  <si>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</si>
  <si>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</si>
  <si>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</si>
  <si>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</si>
  <si>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</si>
  <si>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</si>
  <si>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</si>
  <si>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</si>
  <si>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</si>
  <si>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</si>
  <si>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</si>
  <si>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</si>
  <si>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</si>
  <si>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</si>
  <si>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</si>
  <si>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</si>
  <si>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</si>
  <si>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</si>
  <si>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</si>
  <si>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</si>
  <si>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</si>
  <si>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</si>
  <si>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</si>
  <si>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</si>
  <si>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</si>
  <si>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</si>
  <si>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</si>
  <si>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</si>
  <si>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</si>
  <si>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</si>
  <si>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</si>
  <si>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</si>
  <si>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</si>
  <si>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</si>
  <si>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</si>
  <si>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</si>
  <si>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</si>
  <si>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</si>
  <si>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</si>
  <si>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</si>
  <si>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</si>
  <si>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</si>
  <si>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</si>
  <si>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</si>
  <si>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</si>
  <si>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</si>
  <si>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</si>
  <si>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</si>
  <si>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</si>
  <si>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</si>
  <si>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</si>
  <si>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</si>
  <si>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</si>
  <si>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</si>
  <si>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</si>
  <si>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</si>
  <si>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</si>
  <si>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</si>
  <si>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</si>
  <si>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</si>
  <si>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</si>
  <si>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</si>
  <si>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</si>
  <si>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</si>
  <si>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</si>
  <si>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</si>
  <si>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</si>
  <si>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</si>
  <si>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</si>
  <si>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</si>
  <si>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</si>
  <si>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</si>
  <si>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</si>
  <si>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</si>
  <si>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</si>
  <si>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</si>
  <si>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</si>
  <si>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</si>
  <si>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</si>
  <si>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</si>
  <si>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</si>
  <si>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</si>
  <si>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</si>
  <si>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</si>
  <si>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</si>
  <si>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</si>
  <si>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</si>
  <si>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</si>
  <si>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</si>
  <si>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</si>
  <si>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</si>
  <si>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</si>
  <si>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</si>
  <si>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</si>
  <si>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</si>
  <si>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</si>
  <si>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</si>
  <si>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</si>
  <si>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</si>
  <si>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</si>
  <si>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</si>
  <si>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</si>
  <si>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</si>
  <si>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</si>
  <si>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</si>
  <si>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</si>
  <si>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</si>
  <si>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</si>
  <si>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</si>
  <si>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</si>
  <si>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</si>
  <si>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</si>
  <si>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</si>
  <si>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</si>
  <si>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</si>
  <si>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</si>
  <si>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</si>
  <si>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</si>
  <si>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</si>
  <si>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</si>
  <si>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</si>
  <si>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</si>
  <si>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</si>
  <si>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</si>
  <si>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</si>
  <si>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</si>
  <si>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</si>
  <si>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</si>
  <si>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</si>
  <si>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</si>
  <si>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</si>
  <si>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</si>
  <si>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</si>
  <si>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</si>
  <si>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</si>
  <si>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</si>
  <si>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</si>
  <si>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</si>
  <si>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</si>
  <si>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</si>
  <si>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</si>
  <si>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</si>
  <si>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</si>
  <si>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</si>
  <si>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</si>
  <si>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</si>
  <si>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</si>
  <si>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</si>
  <si>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</si>
  <si>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</si>
  <si>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</si>
  <si>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</si>
  <si>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</si>
  <si>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</si>
  <si>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</si>
  <si>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</si>
  <si>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</si>
  <si>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</si>
  <si>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</si>
  <si>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</si>
  <si>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</si>
  <si>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</si>
  <si>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</si>
  <si>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</si>
  <si>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</si>
  <si>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</si>
  <si>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</si>
  <si>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</si>
  <si>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</si>
  <si>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</si>
  <si>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</si>
  <si>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</si>
  <si>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</si>
  <si>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</si>
  <si>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</si>
  <si>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</si>
  <si>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</si>
  <si>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</si>
  <si>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</si>
  <si>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</si>
  <si>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</si>
  <si>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</si>
  <si>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</si>
  <si>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</si>
  <si>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</si>
  <si>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</si>
  <si>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</si>
  <si>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</si>
  <si>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</si>
  <si>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</si>
  <si>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</si>
  <si>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</si>
  <si>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</si>
  <si>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</si>
  <si>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</si>
  <si>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</si>
  <si>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</si>
  <si>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</si>
  <si>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</si>
  <si>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</si>
  <si>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</si>
  <si>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</si>
  <si>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</si>
  <si>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</si>
  <si>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</si>
  <si>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</si>
  <si>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</si>
  <si>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</si>
  <si>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</si>
  <si>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</si>
  <si>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</si>
  <si>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</si>
  <si>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</si>
  <si>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</si>
  <si>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</si>
  <si>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</si>
  <si>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</si>
  <si>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</si>
  <si>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</si>
  <si>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</si>
  <si>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</si>
  <si>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</si>
  <si>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</si>
  <si>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</si>
  <si>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</si>
  <si>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</si>
  <si>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</si>
  <si>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</si>
  <si>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</si>
  <si>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</si>
  <si>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</si>
  <si>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</si>
  <si>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</si>
  <si>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</si>
  <si>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</si>
  <si>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</si>
  <si>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</si>
  <si>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</si>
  <si>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</si>
  <si>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</si>
  <si>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</si>
  <si>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</si>
  <si>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</si>
  <si>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</si>
  <si>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</si>
  <si>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</si>
  <si>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</si>
  <si>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</si>
  <si>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</si>
  <si>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</si>
  <si>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</si>
  <si>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</si>
  <si>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</si>
  <si>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</si>
  <si>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</si>
  <si>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</si>
  <si>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</si>
  <si>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</si>
  <si>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</si>
  <si>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</si>
  <si>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</si>
  <si>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</si>
  <si>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</si>
  <si>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</si>
  <si>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</si>
  <si>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</si>
  <si>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</si>
  <si>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</si>
  <si>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</si>
  <si>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</si>
  <si>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</si>
  <si>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</si>
  <si>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</si>
  <si>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</si>
  <si>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</si>
  <si>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</si>
  <si>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</si>
  <si>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</si>
  <si>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</si>
  <si>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</si>
  <si>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</si>
  <si>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</si>
  <si>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</si>
  <si>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</si>
  <si>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</si>
  <si>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</si>
  <si>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</si>
  <si>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</si>
  <si>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</si>
  <si>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</si>
  <si>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</si>
  <si>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</si>
  <si>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</si>
  <si>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</si>
  <si>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</si>
  <si>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</si>
  <si>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</si>
  <si>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</si>
  <si>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</si>
  <si>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</si>
  <si>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</si>
  <si>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</si>
  <si>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</si>
  <si>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</si>
  <si>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</si>
  <si>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</si>
  <si>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</si>
  <si>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</si>
  <si>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</si>
  <si>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</si>
  <si>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</si>
  <si>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</si>
  <si>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</si>
  <si>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</si>
  <si>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</si>
  <si>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</si>
  <si>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</si>
  <si>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</si>
  <si>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</si>
  <si>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</si>
  <si>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</si>
  <si>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</si>
  <si>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</si>
  <si>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</si>
  <si>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</si>
  <si>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</si>
  <si>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</si>
  <si>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</si>
  <si>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</si>
  <si>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</si>
  <si>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</si>
  <si>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</si>
  <si>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</si>
  <si>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</si>
  <si>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</si>
  <si>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</si>
  <si>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</si>
  <si>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</si>
  <si>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</si>
  <si>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</si>
  <si>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</si>
  <si>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</si>
  <si>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</si>
  <si>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</si>
  <si>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</si>
  <si>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</si>
  <si>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</si>
  <si>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</si>
  <si>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</si>
  <si>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</si>
  <si>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</si>
  <si>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</si>
  <si>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</si>
  <si>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</si>
  <si>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</si>
  <si>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</si>
  <si>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</si>
  <si>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</si>
  <si>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</si>
  <si>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</si>
  <si>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</si>
  <si>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</si>
  <si>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</si>
  <si>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</si>
  <si>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</si>
  <si>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</si>
  <si>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</si>
  <si>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</si>
  <si>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</si>
  <si>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</si>
  <si>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</si>
  <si>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</si>
  <si>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</si>
  <si>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</si>
  <si>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</si>
  <si>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</si>
  <si>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</si>
  <si>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</si>
  <si>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</si>
  <si>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</si>
  <si>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</si>
  <si>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</si>
  <si>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</si>
  <si>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</si>
  <si>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</si>
  <si>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</si>
  <si>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</si>
  <si>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</si>
  <si>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</si>
  <si>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</si>
  <si>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</si>
  <si>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</si>
  <si>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</si>
  <si>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</si>
  <si>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</si>
  <si>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</si>
  <si>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</si>
  <si>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</si>
  <si>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</si>
  <si>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</si>
  <si>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</si>
  <si>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</si>
  <si>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</si>
  <si>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</si>
  <si>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</si>
  <si>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</si>
  <si>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</si>
  <si>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</si>
  <si>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</si>
  <si>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</si>
  <si>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</si>
  <si>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</si>
  <si>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</si>
  <si>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</si>
  <si>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</si>
  <si>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</si>
  <si>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</si>
  <si>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</si>
  <si>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</si>
  <si>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</si>
  <si>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</si>
  <si>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</si>
  <si>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</si>
  <si>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</si>
  <si>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</si>
  <si>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</si>
  <si>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</si>
  <si>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</si>
  <si>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</si>
  <si>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</si>
  <si>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</si>
  <si>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</si>
  <si>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</si>
  <si>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</si>
  <si>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</si>
  <si>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</si>
  <si>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</si>
  <si>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</si>
  <si>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</si>
  <si>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</si>
  <si>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</si>
  <si>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</si>
  <si>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</si>
  <si>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</si>
  <si>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</si>
  <si>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</si>
  <si>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</si>
  <si>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</si>
  <si>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</si>
  <si>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</si>
  <si>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</si>
  <si>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</si>
  <si>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</si>
  <si>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</si>
  <si>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</si>
  <si>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</si>
  <si>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</si>
  <si>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</si>
  <si>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</si>
  <si>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</si>
  <si>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</si>
  <si>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</si>
  <si>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</si>
  <si>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</si>
  <si>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</si>
  <si>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</si>
  <si>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</si>
  <si>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</si>
  <si>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</si>
  <si>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</si>
  <si>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</si>
  <si>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</si>
  <si>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</si>
  <si>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</si>
  <si>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</si>
  <si>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</si>
  <si>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</si>
  <si>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</si>
  <si>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</si>
  <si>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</si>
  <si>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</si>
  <si>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</si>
  <si>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</si>
  <si>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</si>
  <si>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</si>
  <si>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</si>
  <si>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</si>
  <si>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</si>
  <si>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</si>
  <si>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</si>
  <si>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</si>
  <si>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</si>
  <si>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</si>
  <si>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</si>
  <si>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</si>
  <si>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</si>
  <si>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</si>
  <si>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</si>
  <si>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</si>
  <si>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</si>
  <si>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</si>
  <si>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</si>
  <si>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</si>
  <si>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</si>
  <si>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</si>
  <si>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</si>
  <si>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</si>
  <si>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</si>
  <si>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</si>
  <si>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</si>
  <si>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</si>
  <si>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</si>
  <si>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</si>
  <si>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</si>
  <si>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</si>
  <si>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</si>
  <si>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</si>
  <si>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</si>
  <si>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</si>
  <si>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</si>
  <si>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</si>
  <si>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</si>
  <si>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</si>
  <si>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</si>
  <si>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</si>
  <si>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</si>
  <si>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</si>
  <si>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</si>
  <si>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</si>
  <si>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</si>
  <si>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</si>
  <si>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</si>
  <si>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</si>
  <si>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</si>
  <si>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</si>
  <si>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</si>
  <si>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</si>
  <si>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</si>
  <si>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</si>
  <si>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</si>
  <si>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</si>
  <si>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</si>
  <si>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</si>
  <si>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</si>
  <si>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</si>
  <si>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</si>
  <si>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</si>
  <si>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</si>
  <si>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</si>
  <si>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</si>
  <si>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</si>
  <si>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</si>
  <si>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</si>
  <si>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</si>
  <si>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</si>
  <si>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</si>
  <si>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</si>
  <si>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</si>
  <si>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</si>
  <si>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</si>
  <si>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</si>
  <si>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</si>
  <si>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</si>
  <si>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</si>
  <si>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</si>
  <si>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</si>
  <si>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</si>
  <si>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</si>
  <si>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</si>
  <si>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</si>
  <si>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</si>
  <si>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</si>
  <si>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</si>
  <si>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</si>
  <si>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</si>
  <si>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</si>
  <si>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</si>
  <si>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</si>
  <si>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</si>
  <si>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</si>
  <si>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</si>
  <si>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</si>
  <si>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</si>
  <si>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</si>
  <si>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</si>
  <si>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</si>
  <si>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</si>
  <si>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</si>
  <si>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</si>
  <si>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</si>
  <si>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</si>
  <si>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</si>
  <si>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</si>
  <si>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</si>
  <si>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</si>
  <si>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</si>
  <si>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</si>
  <si>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</si>
  <si>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</si>
  <si>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</si>
  <si>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</si>
  <si>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</si>
  <si>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</si>
  <si>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</si>
  <si>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</si>
  <si>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</si>
  <si>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</si>
  <si>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</si>
  <si>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</si>
  <si>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</si>
  <si>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</si>
  <si>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</si>
  <si>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</si>
  <si>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</si>
  <si>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</si>
  <si>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</si>
  <si>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</si>
  <si>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</si>
  <si>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</si>
  <si>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</si>
  <si>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</si>
  <si>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</si>
  <si>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</si>
  <si>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</si>
  <si>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</si>
  <si>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</si>
  <si>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</si>
  <si>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</si>
  <si>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</si>
  <si>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</si>
  <si>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</si>
  <si>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</si>
  <si>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</si>
  <si>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</si>
  <si>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</si>
  <si>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</si>
  <si>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</si>
  <si>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</si>
  <si>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</si>
  <si>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</si>
  <si>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</si>
  <si>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</si>
  <si>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</si>
  <si>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</si>
  <si>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</si>
  <si>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</si>
  <si>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</si>
  <si>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</si>
  <si>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</si>
  <si>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</si>
  <si>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</si>
  <si>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</si>
  <si>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</si>
  <si>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</si>
  <si>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</si>
  <si>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</si>
  <si>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</si>
  <si>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</si>
  <si>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</si>
  <si>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</si>
  <si>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</si>
  <si>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</si>
  <si>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</si>
  <si>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</si>
  <si>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</si>
  <si>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</si>
  <si>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</si>
  <si>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</si>
  <si>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</si>
  <si>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</si>
  <si>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</si>
  <si>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</si>
  <si>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</si>
  <si>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</si>
  <si>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</si>
  <si>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</si>
  <si>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</si>
  <si>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</si>
  <si>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</si>
  <si>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</si>
  <si>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</si>
  <si>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</si>
  <si>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</si>
  <si>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</si>
  <si>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</si>
  <si>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</si>
  <si>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</si>
  <si>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</si>
  <si>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</si>
  <si>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</si>
  <si>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</si>
  <si>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</si>
  <si>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</si>
  <si>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</si>
  <si>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</si>
  <si>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</si>
  <si>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</si>
  <si>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</si>
  <si>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</si>
  <si>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</si>
  <si>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</si>
  <si>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</si>
  <si>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</si>
  <si>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</si>
  <si>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</si>
  <si>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</si>
  <si>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</si>
  <si>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</si>
  <si>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</si>
  <si>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</si>
  <si>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</si>
  <si>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</si>
  <si>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</si>
  <si>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</si>
  <si>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</si>
  <si>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</si>
  <si>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</si>
  <si>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</si>
  <si>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</si>
  <si>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</si>
  <si>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</si>
  <si>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</si>
  <si>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</si>
  <si>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</si>
  <si>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</si>
  <si>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</si>
  <si>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</si>
  <si>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</si>
  <si>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</si>
  <si>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</si>
  <si>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</si>
  <si>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</si>
  <si>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</si>
  <si>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</si>
  <si>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</si>
  <si>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</si>
  <si>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</si>
  <si>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</si>
  <si>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</si>
  <si>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</si>
  <si>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</si>
  <si>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</si>
  <si>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</si>
  <si>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</si>
  <si>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</si>
  <si>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</si>
  <si>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</si>
  <si>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</si>
  <si>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</si>
  <si>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</si>
  <si>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</si>
  <si>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</si>
  <si>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</si>
  <si>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</si>
  <si>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</si>
  <si>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</si>
  <si>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</si>
  <si>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</si>
  <si>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</si>
  <si>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</si>
  <si>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</si>
  <si>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</si>
  <si>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</si>
  <si>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</si>
  <si>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</si>
  <si>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</si>
  <si>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</si>
  <si>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</si>
  <si>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</si>
  <si>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</si>
  <si>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</si>
  <si>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</si>
  <si>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</si>
  <si>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</si>
  <si>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</si>
  <si>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</si>
  <si>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</si>
  <si>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</si>
  <si>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</si>
  <si>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</si>
  <si>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</si>
  <si>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</si>
  <si>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</si>
  <si>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</si>
  <si>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</si>
  <si>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</si>
  <si>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</si>
  <si>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</si>
  <si>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</si>
  <si>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</si>
  <si>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</si>
  <si>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</si>
  <si>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</si>
  <si>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</si>
  <si>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</si>
  <si>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</si>
  <si>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</si>
  <si>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</si>
  <si>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</si>
  <si>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</si>
  <si>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</si>
  <si>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</si>
  <si>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</si>
  <si>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</si>
  <si>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</si>
  <si>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</si>
  <si>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</si>
  <si>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</si>
  <si>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</si>
  <si>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</si>
  <si>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</si>
  <si>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</si>
  <si>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</si>
  <si>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</si>
  <si>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</si>
  <si>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</si>
  <si>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</si>
  <si>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</si>
  <si>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</si>
  <si>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</si>
  <si>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</si>
  <si>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</si>
  <si>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</si>
  <si>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</si>
  <si>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</si>
  <si>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</si>
  <si>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</si>
  <si>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</si>
  <si>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</si>
  <si>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</si>
  <si>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</si>
  <si>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</si>
  <si>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</si>
  <si>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</si>
  <si>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</si>
  <si>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</si>
  <si>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</si>
  <si>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</si>
  <si>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</si>
  <si>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</si>
  <si>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</si>
  <si>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</si>
  <si>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</si>
  <si>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</si>
  <si>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</si>
  <si>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</si>
  <si>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</si>
  <si>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</si>
  <si>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</si>
  <si>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</si>
  <si>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</si>
  <si>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</si>
  <si>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</si>
  <si>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</si>
  <si>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</si>
  <si>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</si>
  <si>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</si>
  <si>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</si>
  <si>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</si>
  <si>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</si>
  <si>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</si>
  <si>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</si>
  <si>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</si>
  <si>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</si>
  <si>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</si>
  <si>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</si>
  <si>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</si>
  <si>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</si>
  <si>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</si>
  <si>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</si>
  <si>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</si>
  <si>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</si>
  <si>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</si>
  <si>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</si>
  <si>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</si>
  <si>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</si>
  <si>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</si>
  <si>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</si>
  <si>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</si>
  <si>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</si>
  <si>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</si>
  <si>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</si>
  <si>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</si>
  <si>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</si>
  <si>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</si>
  <si>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</si>
  <si>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</si>
  <si>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</si>
  <si>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</si>
  <si>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</si>
  <si>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</si>
  <si>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</si>
  <si>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</si>
  <si>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</si>
  <si>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</si>
  <si>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</si>
  <si>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</si>
  <si>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</si>
  <si>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</si>
  <si>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</si>
  <si>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</si>
  <si>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</si>
  <si>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</si>
  <si>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</si>
  <si>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</si>
  <si>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</si>
  <si>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</si>
  <si>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</si>
  <si>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</si>
  <si>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</si>
  <si>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</si>
  <si>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</si>
  <si>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</si>
  <si>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</si>
  <si>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</si>
  <si>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</si>
  <si>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</si>
  <si>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</si>
  <si>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</si>
  <si>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</si>
  <si>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</si>
  <si>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</si>
  <si>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</si>
  <si>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</si>
  <si>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</si>
  <si>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</si>
  <si>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</si>
  <si>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</si>
  <si>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</si>
  <si>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</si>
  <si>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</si>
  <si>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</si>
  <si>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</si>
  <si>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</si>
  <si>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</si>
  <si>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</si>
  <si>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</si>
  <si>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</si>
  <si>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</si>
  <si>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</si>
  <si>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</si>
  <si>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</si>
  <si>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</si>
  <si>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</si>
  <si>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</si>
  <si>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</si>
  <si>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</si>
  <si>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</si>
  <si>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</si>
  <si>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</si>
  <si>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</si>
  <si>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</si>
  <si>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</si>
  <si>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</si>
  <si>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</si>
  <si>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</si>
  <si>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</si>
  <si>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</si>
  <si>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</si>
  <si>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</si>
  <si>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</si>
  <si>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</si>
  <si>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</si>
  <si>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</si>
  <si>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</si>
  <si>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</si>
  <si>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</si>
  <si>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</si>
  <si>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</si>
  <si>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</si>
  <si>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</si>
  <si>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</si>
  <si>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</si>
  <si>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</si>
  <si>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</si>
  <si>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</si>
  <si>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</si>
  <si>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</si>
  <si>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</si>
  <si>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</si>
  <si>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</si>
  <si>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</si>
  <si>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</si>
  <si>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</si>
  <si>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</si>
  <si>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</si>
  <si>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</si>
  <si>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</si>
  <si>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</si>
  <si>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</si>
  <si>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</si>
  <si>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</si>
  <si>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</si>
  <si>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</si>
  <si>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</si>
  <si>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</si>
  <si>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</si>
  <si>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</si>
  <si>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</si>
  <si>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</si>
  <si>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</si>
  <si>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</si>
  <si>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</si>
  <si>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</si>
  <si>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</si>
  <si>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</si>
  <si>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</si>
  <si>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</si>
  <si>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</si>
  <si>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</si>
  <si>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</si>
  <si>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</si>
  <si>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</si>
  <si>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</si>
  <si>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</si>
  <si>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</si>
  <si>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</si>
  <si>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</si>
  <si>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</si>
  <si>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</si>
  <si>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</si>
  <si>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</si>
  <si>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</si>
  <si>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</si>
  <si>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</si>
  <si>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</si>
  <si>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</si>
  <si>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</si>
  <si>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</si>
  <si>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</si>
  <si>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</si>
  <si>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</si>
  <si>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</si>
  <si>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</si>
  <si>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</si>
  <si>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</si>
  <si>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</si>
  <si>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</si>
  <si>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</si>
  <si>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</si>
  <si>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</si>
  <si>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</si>
  <si>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</si>
  <si>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</si>
  <si>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</si>
  <si>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</si>
  <si>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</si>
  <si>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</si>
  <si>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</si>
  <si>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</si>
  <si>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</si>
  <si>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</si>
  <si>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</si>
  <si>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</si>
  <si>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</si>
  <si>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</si>
  <si>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</si>
  <si>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</si>
  <si>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</si>
  <si>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</si>
  <si>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</si>
  <si>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</si>
  <si>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</si>
  <si>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</si>
  <si>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</si>
  <si>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</si>
  <si>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</si>
  <si>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</si>
  <si>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</si>
  <si>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</si>
  <si>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</si>
  <si>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</si>
  <si>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</si>
  <si>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</si>
  <si>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</si>
  <si>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</si>
  <si>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</si>
  <si>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</si>
  <si>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</si>
  <si>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</si>
  <si>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</si>
  <si>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</si>
  <si>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</si>
  <si>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</si>
  <si>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</si>
  <si>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</si>
  <si>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</si>
  <si>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</si>
  <si>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</si>
  <si>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</si>
  <si>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</si>
  <si>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</si>
  <si>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</si>
  <si>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</si>
  <si>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</si>
  <si>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</si>
  <si>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</si>
  <si>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</si>
  <si>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</si>
  <si>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</si>
  <si>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</si>
  <si>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</si>
  <si>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</si>
  <si>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</si>
  <si>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</si>
  <si>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</si>
  <si>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</si>
  <si>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</si>
  <si>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</si>
  <si>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</si>
  <si>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</si>
  <si>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</si>
  <si>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</si>
  <si>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</si>
  <si>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</si>
  <si>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</si>
  <si>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</si>
  <si>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</si>
  <si>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</si>
  <si>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</si>
  <si>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</si>
  <si>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</si>
  <si>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</si>
  <si>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</si>
  <si>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</si>
  <si>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</si>
  <si>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</si>
  <si>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</si>
  <si>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</si>
  <si>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</si>
  <si>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</si>
  <si>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</si>
  <si>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</si>
  <si>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</si>
  <si>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</si>
  <si>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</si>
  <si>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</si>
  <si>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</si>
  <si>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</si>
  <si>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</si>
  <si>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</si>
  <si>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</si>
  <si>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</si>
  <si>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</si>
  <si>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</si>
  <si>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</si>
  <si>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</si>
  <si>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</si>
  <si>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</si>
  <si>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</si>
  <si>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</si>
  <si>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</si>
  <si>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</si>
  <si>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</si>
  <si>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</si>
  <si>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</si>
  <si>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</si>
  <si>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</si>
  <si>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</si>
  <si>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</si>
  <si>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</si>
  <si>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</si>
  <si>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</si>
  <si>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</si>
  <si>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</si>
  <si>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</si>
  <si>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</si>
  <si>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</si>
  <si>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</si>
  <si>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</si>
  <si>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</si>
  <si>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</si>
  <si>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</si>
  <si>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</si>
  <si>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</si>
  <si>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</si>
  <si>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</si>
  <si>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</si>
  <si>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</si>
  <si>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</si>
  <si>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</si>
  <si>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</si>
  <si>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</si>
  <si>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</si>
  <si>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</si>
  <si>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</si>
  <si>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</si>
  <si>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</si>
  <si>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</si>
  <si>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</si>
  <si>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</si>
  <si>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</si>
  <si>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</si>
  <si>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</si>
  <si>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</si>
  <si>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</si>
  <si>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</si>
  <si>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</si>
  <si>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</si>
  <si>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</si>
  <si>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</si>
  <si>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</si>
  <si>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</si>
  <si>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</si>
  <si>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</si>
  <si>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</si>
  <si>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</si>
  <si>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</si>
  <si>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</si>
  <si>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</si>
  <si>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</si>
  <si>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</si>
  <si>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</si>
  <si>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</si>
  <si>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</si>
  <si>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</si>
  <si>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</si>
  <si>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</si>
  <si>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</si>
  <si>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</si>
  <si>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</si>
  <si>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</si>
  <si>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</si>
  <si>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</si>
  <si>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</si>
  <si>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</si>
  <si>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</si>
  <si>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</si>
  <si>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</si>
  <si>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</si>
  <si>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</si>
  <si>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</si>
  <si>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</si>
  <si>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</si>
  <si>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</si>
  <si>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</si>
  <si>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</si>
  <si>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</si>
  <si>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</si>
  <si>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</si>
  <si>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</si>
  <si>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</si>
  <si>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</si>
  <si>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</si>
  <si>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</si>
  <si>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</si>
  <si>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</si>
  <si>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</si>
  <si>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</si>
  <si>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</si>
  <si>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</si>
  <si>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</si>
  <si>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</si>
  <si>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</si>
  <si>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</si>
  <si>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</si>
  <si>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</si>
  <si>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</si>
  <si>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</si>
  <si>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</si>
  <si>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</si>
  <si>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</si>
  <si>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</si>
  <si>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</si>
  <si>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</si>
  <si>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</si>
  <si>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</si>
  <si>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</si>
  <si>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</si>
  <si>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</si>
  <si>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</si>
  <si>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</si>
  <si>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</si>
  <si>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</si>
  <si>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</si>
  <si>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</si>
  <si>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</si>
  <si>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</si>
  <si>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</si>
  <si>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</si>
  <si>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</si>
  <si>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</si>
  <si>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</si>
  <si>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</si>
  <si>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</si>
  <si>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</si>
  <si>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</si>
  <si>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</si>
  <si>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</si>
  <si>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</si>
  <si>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</si>
  <si>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</si>
  <si>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</si>
  <si>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</si>
  <si>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</si>
  <si>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</si>
  <si>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</si>
  <si>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</si>
  <si>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</si>
  <si>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</si>
  <si>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</si>
  <si>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</si>
  <si>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</si>
  <si>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</si>
  <si>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</si>
  <si>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</si>
  <si>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</si>
  <si>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</si>
  <si>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</si>
  <si>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</si>
  <si>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</si>
  <si>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</si>
  <si>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</si>
  <si>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</si>
  <si>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</si>
  <si>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</si>
  <si>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</si>
  <si>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</si>
  <si>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</si>
  <si>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</si>
  <si>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</si>
  <si>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</si>
  <si>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</si>
  <si>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</si>
  <si>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</si>
  <si>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</si>
  <si>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</si>
  <si>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</si>
  <si>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</si>
  <si>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</si>
  <si>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</si>
  <si>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</si>
  <si>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</si>
  <si>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</si>
  <si>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</si>
  <si>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</si>
  <si>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</si>
  <si>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</si>
  <si>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</si>
  <si>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</si>
  <si>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</si>
  <si>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</si>
  <si>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</si>
  <si>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</si>
  <si>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</si>
  <si>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</si>
  <si>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</si>
  <si>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</si>
  <si>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</si>
  <si>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</si>
  <si>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</si>
  <si>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</si>
  <si>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</si>
  <si>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</si>
  <si>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</si>
  <si>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</si>
  <si>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</si>
  <si>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</si>
  <si>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</si>
  <si>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</si>
  <si>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</si>
  <si>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</si>
  <si>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</si>
  <si>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</si>
  <si>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</si>
  <si>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</si>
  <si>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</si>
  <si>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</si>
  <si>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</si>
  <si>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</si>
  <si>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</si>
  <si>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</si>
  <si>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</si>
  <si>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</si>
  <si>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</si>
  <si>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</si>
  <si>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</si>
  <si>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</si>
  <si>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</si>
  <si>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</si>
  <si>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</si>
  <si>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</si>
  <si>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</si>
  <si>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</si>
  <si>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</si>
  <si>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</si>
  <si>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</si>
  <si>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</si>
  <si>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</si>
  <si>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</si>
  <si>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</si>
  <si>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</si>
  <si>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</si>
  <si>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</si>
  <si>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</si>
  <si>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</si>
  <si>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</si>
  <si>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</si>
  <si>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</si>
  <si>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</si>
  <si>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</si>
  <si>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</si>
  <si>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</si>
  <si>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</si>
  <si>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</si>
  <si>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</si>
  <si>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</si>
  <si>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</si>
  <si>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</si>
  <si>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</si>
  <si>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</si>
  <si>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</si>
  <si>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</si>
  <si>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</si>
  <si>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</si>
  <si>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</si>
  <si>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</si>
  <si>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</si>
  <si>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</si>
  <si>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</si>
  <si>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</si>
  <si>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</si>
  <si>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</si>
  <si>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</si>
  <si>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</si>
  <si>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</si>
  <si>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</si>
  <si>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</si>
  <si>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</si>
  <si>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</si>
  <si>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</si>
  <si>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</si>
  <si>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</si>
  <si>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</si>
  <si>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</si>
  <si>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</si>
  <si>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</si>
  <si>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</si>
  <si>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</si>
  <si>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</si>
  <si>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</si>
  <si>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</si>
  <si>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</si>
  <si>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</si>
  <si>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</si>
  <si>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</si>
  <si>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</si>
  <si>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</si>
  <si>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</si>
  <si>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</si>
  <si>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</si>
  <si>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</si>
  <si>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</si>
  <si>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</si>
  <si>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</si>
  <si>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</si>
  <si>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</si>
  <si>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</si>
  <si>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</si>
  <si>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</si>
  <si>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</si>
  <si>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</si>
  <si>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</si>
  <si>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</si>
  <si>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</si>
  <si>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</si>
  <si>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</si>
  <si>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</si>
  <si>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</si>
  <si>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</si>
  <si>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</si>
  <si>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</si>
  <si>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</si>
  <si>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</si>
  <si>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</si>
  <si>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</si>
  <si>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</si>
  <si>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</si>
  <si>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</si>
  <si>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</si>
  <si>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</si>
  <si>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</si>
  <si>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</si>
  <si>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</si>
  <si>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</si>
  <si>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</si>
  <si>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</si>
  <si>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</si>
  <si>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</si>
  <si>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</si>
  <si>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</si>
  <si>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</si>
  <si>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</si>
  <si>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</si>
  <si>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</si>
  <si>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</si>
  <si>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</si>
  <si>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</si>
  <si>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</si>
  <si>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</si>
  <si>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</si>
  <si>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</si>
  <si>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</si>
  <si>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</si>
  <si>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</si>
  <si>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</si>
  <si>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</si>
  <si>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</si>
  <si>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</si>
  <si>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</si>
  <si>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</si>
  <si>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</si>
  <si>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</si>
  <si>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</si>
  <si>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</si>
  <si>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</si>
  <si>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</si>
  <si>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</si>
  <si>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</si>
  <si>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</si>
  <si>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</si>
  <si>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</si>
  <si>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</si>
  <si>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</si>
  <si>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</si>
  <si>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</si>
  <si>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</si>
  <si>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</si>
  <si>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</si>
  <si>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</si>
  <si>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</si>
  <si>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</si>
  <si>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</si>
  <si>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</si>
  <si>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</si>
  <si>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</si>
  <si>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</si>
  <si>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</si>
  <si>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</si>
  <si>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</si>
  <si>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</si>
  <si>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</si>
  <si>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</si>
  <si>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</si>
  <si>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</si>
  <si>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</si>
  <si>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</si>
  <si>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</si>
  <si>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</si>
  <si>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</si>
  <si>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</si>
  <si>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</si>
  <si>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</si>
  <si>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</si>
  <si>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</si>
  <si>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</si>
  <si>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</si>
  <si>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</si>
  <si>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</si>
  <si>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</si>
  <si>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</si>
  <si>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</si>
  <si>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</si>
  <si>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</si>
  <si>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</si>
  <si>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</si>
  <si>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</si>
  <si>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</si>
  <si>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</si>
  <si>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</si>
  <si>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</si>
  <si>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</si>
  <si>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</si>
  <si>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</si>
  <si>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</si>
  <si>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</si>
  <si>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</si>
  <si>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</si>
  <si>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</si>
  <si>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</si>
  <si>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</si>
  <si>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</si>
  <si>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</si>
  <si>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</si>
  <si>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</si>
  <si>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</si>
  <si>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</si>
  <si>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</si>
  <si>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</si>
  <si>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</si>
  <si>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</si>
  <si>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</si>
  <si>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</si>
  <si>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</si>
  <si>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</si>
  <si>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</si>
  <si>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</si>
  <si>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</si>
  <si>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</si>
  <si>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</si>
  <si>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</si>
  <si>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</si>
  <si>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</si>
  <si>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</si>
  <si>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</si>
  <si>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</si>
  <si>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</si>
  <si>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</si>
  <si>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</si>
  <si>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</si>
  <si>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</si>
  <si>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</si>
  <si>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</si>
  <si>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</si>
  <si>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</si>
  <si>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</si>
  <si>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</si>
  <si>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</si>
  <si>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</si>
  <si>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</si>
  <si>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</si>
  <si>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</si>
  <si>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</si>
  <si>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</si>
  <si>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</si>
  <si>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</si>
  <si>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</si>
  <si>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</si>
  <si>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</si>
  <si>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</si>
  <si>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</si>
  <si>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</si>
  <si>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</si>
  <si>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</si>
  <si>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</si>
  <si>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</si>
  <si>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</si>
  <si>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</si>
  <si>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</si>
  <si>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</si>
  <si>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</si>
  <si>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</si>
  <si>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</si>
  <si>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</si>
  <si>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</si>
  <si>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</si>
  <si>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</si>
  <si>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</si>
  <si>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</si>
  <si>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</si>
  <si>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</si>
  <si>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</si>
  <si>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</si>
  <si>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</si>
  <si>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</si>
  <si>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</si>
  <si>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</si>
  <si>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</si>
  <si>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</si>
  <si>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</si>
  <si>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</si>
  <si>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</si>
  <si>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</si>
  <si>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</si>
  <si>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</si>
  <si>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</si>
  <si>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</si>
  <si>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</si>
  <si>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</si>
  <si>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</si>
  <si>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</si>
  <si>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</si>
  <si>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</si>
  <si>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</si>
  <si>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</si>
  <si>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</si>
  <si>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</si>
  <si>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</si>
  <si>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</si>
  <si>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</si>
  <si>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</si>
  <si>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</si>
  <si>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</si>
  <si>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</si>
  <si>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</si>
  <si>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</si>
  <si>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</si>
  <si>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</si>
  <si>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</si>
  <si>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</si>
  <si>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</si>
  <si>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</si>
  <si>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</si>
  <si>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</si>
  <si>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</si>
  <si>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</si>
  <si>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</si>
  <si>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</si>
  <si>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</si>
  <si>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</si>
  <si>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</si>
  <si>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</si>
  <si>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</si>
  <si>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</si>
  <si>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</si>
  <si>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</si>
  <si>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</si>
  <si>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</si>
  <si>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</si>
  <si>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</si>
  <si>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</si>
  <si>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</si>
  <si>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</si>
  <si>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</si>
  <si>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</si>
  <si>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</si>
  <si>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</si>
  <si>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</si>
  <si>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</si>
  <si>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</si>
  <si>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</si>
  <si>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</si>
  <si>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</si>
  <si>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</si>
  <si>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</si>
  <si>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</si>
  <si>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</si>
  <si>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</si>
  <si>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</si>
  <si>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</si>
  <si>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</si>
  <si>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</si>
  <si>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</si>
  <si>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</si>
  <si>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</si>
  <si>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</si>
  <si>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</si>
  <si>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</si>
  <si>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</si>
  <si>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</si>
  <si>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</si>
  <si>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</si>
  <si>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</si>
  <si>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</si>
  <si>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</si>
  <si>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</si>
  <si>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</si>
  <si>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</si>
  <si>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</si>
  <si>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</si>
  <si>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</si>
  <si>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</si>
  <si>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</si>
  <si>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</si>
  <si>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</si>
  <si>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</si>
  <si>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</si>
  <si>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</si>
  <si>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</si>
  <si>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</si>
  <si>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</si>
  <si>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</si>
  <si>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</si>
  <si>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</si>
  <si>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</si>
  <si>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</si>
  <si>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</si>
  <si>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</si>
  <si>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</si>
  <si>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</si>
  <si>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</si>
  <si>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</si>
  <si>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</si>
  <si>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</si>
  <si>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</si>
  <si>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</si>
  <si>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</si>
  <si>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</si>
  <si>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</si>
  <si>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</si>
  <si>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</si>
  <si>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</si>
  <si>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</si>
  <si>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</si>
  <si>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</si>
  <si>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</si>
  <si>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</si>
  <si>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</si>
  <si>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</si>
  <si>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</si>
  <si>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</si>
  <si>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</si>
  <si>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</si>
  <si>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</si>
  <si>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</si>
  <si>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</si>
  <si>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</si>
  <si>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</si>
  <si>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</si>
  <si>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</si>
  <si>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</si>
  <si>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</si>
  <si>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</si>
  <si>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</si>
  <si>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</si>
  <si>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</si>
  <si>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</si>
  <si>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</si>
  <si>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</si>
  <si>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</si>
  <si>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</si>
  <si>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</si>
  <si>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</si>
  <si>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</si>
  <si>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</si>
  <si>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</si>
  <si>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</si>
  <si>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</si>
  <si>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</si>
  <si>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</si>
  <si>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</si>
  <si>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</si>
  <si>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</si>
  <si>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</si>
  <si>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</si>
  <si>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</si>
  <si>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</si>
  <si>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</si>
  <si>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</si>
  <si>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</si>
  <si>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</si>
  <si>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</si>
  <si>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</si>
  <si>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</si>
  <si>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</si>
  <si>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</si>
  <si>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</si>
  <si>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</si>
  <si>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</si>
  <si>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</si>
  <si>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</si>
  <si>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</si>
  <si>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</si>
  <si>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</si>
  <si>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</si>
  <si>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</si>
  <si>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</si>
  <si>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</si>
  <si>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</si>
  <si>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</si>
  <si>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</si>
  <si>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</si>
  <si>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</si>
  <si>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</si>
  <si>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</si>
  <si>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</si>
  <si>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</si>
  <si>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</si>
  <si>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</si>
  <si>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</si>
  <si>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</si>
  <si>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</si>
  <si>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</si>
  <si>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</si>
  <si>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</si>
  <si>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</si>
  <si>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</si>
  <si>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</si>
  <si>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</si>
  <si>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</si>
  <si>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</si>
  <si>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</si>
  <si>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</si>
  <si>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</si>
  <si>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</si>
  <si>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</si>
  <si>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</si>
  <si>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</si>
  <si>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</si>
  <si>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</si>
  <si>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</si>
  <si>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</si>
  <si>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</si>
  <si>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</si>
  <si>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</si>
  <si>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</si>
  <si>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</si>
  <si>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</si>
  <si>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</si>
  <si>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</si>
  <si>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</si>
  <si>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</si>
  <si>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</si>
  <si>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</si>
  <si>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</si>
  <si>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</si>
  <si>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</si>
  <si>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</si>
  <si>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</si>
  <si>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</si>
  <si>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</si>
  <si>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</si>
  <si>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</si>
  <si>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</si>
  <si>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</si>
  <si>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</si>
  <si>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</si>
  <si>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</si>
  <si>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</si>
  <si>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</si>
  <si>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</si>
  <si>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</si>
  <si>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</si>
  <si>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</si>
  <si>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</si>
  <si>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</si>
  <si>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</si>
  <si>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</si>
  <si>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</si>
  <si>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</si>
  <si>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</si>
  <si>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</si>
  <si>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</si>
  <si>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</si>
  <si>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</si>
  <si>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</si>
  <si>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</si>
  <si>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</si>
  <si>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</si>
  <si>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</si>
  <si>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</si>
  <si>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</si>
  <si>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</si>
  <si>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</si>
  <si>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</si>
  <si>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</si>
  <si>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</si>
  <si>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</si>
  <si>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</si>
  <si>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</si>
  <si>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</si>
  <si>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</si>
  <si>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</si>
  <si>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</si>
  <si>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</si>
  <si>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</si>
  <si>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</si>
  <si>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</si>
  <si>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</si>
  <si>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</si>
  <si>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</si>
  <si>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</si>
  <si>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</si>
  <si>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</si>
  <si>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</si>
  <si>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</si>
  <si>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</si>
  <si>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</si>
  <si>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</si>
  <si>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</si>
  <si>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</si>
  <si>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</si>
  <si>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</si>
  <si>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</si>
  <si>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</si>
  <si>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</si>
  <si>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</si>
  <si>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</si>
  <si>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</si>
  <si>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</si>
  <si>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</si>
  <si>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</si>
  <si>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</si>
  <si>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</si>
  <si>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</si>
  <si>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</si>
  <si>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</si>
  <si>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</si>
  <si>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</si>
  <si>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</si>
  <si>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</si>
  <si>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</si>
  <si>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</si>
  <si>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</si>
  <si>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</si>
  <si>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</si>
  <si>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</si>
  <si>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</si>
  <si>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</si>
  <si>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</si>
  <si>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</si>
  <si>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</si>
  <si>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</si>
  <si>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</si>
  <si>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</si>
  <si>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</si>
  <si>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</si>
  <si>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</si>
  <si>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</si>
  <si>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</si>
  <si>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</si>
  <si>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</si>
  <si>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</si>
  <si>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</si>
  <si>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</si>
  <si>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</si>
  <si>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</si>
  <si>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</si>
  <si>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</si>
  <si>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</si>
  <si>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</si>
  <si>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</si>
  <si>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</si>
  <si>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</si>
  <si>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</si>
  <si>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</si>
  <si>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</si>
  <si>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</si>
  <si>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</si>
  <si>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</si>
  <si>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</si>
  <si>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</si>
  <si>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</si>
  <si>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</si>
  <si>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</si>
  <si>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</si>
  <si>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</si>
  <si>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</si>
  <si>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</si>
  <si>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</si>
  <si>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</si>
  <si>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</si>
  <si>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</si>
  <si>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</si>
  <si>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</si>
  <si>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</si>
  <si>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</si>
  <si>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</si>
  <si>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</si>
  <si>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</si>
  <si>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</si>
  <si>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</si>
  <si>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</si>
  <si>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</si>
  <si>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</si>
  <si>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</si>
  <si>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</si>
  <si>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</si>
  <si>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</si>
  <si>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</si>
  <si>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</si>
  <si>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</si>
  <si>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</si>
  <si>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</si>
  <si>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</si>
  <si>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</si>
  <si>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</si>
  <si>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</si>
  <si>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</si>
  <si>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</si>
  <si>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</si>
  <si>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</si>
  <si>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</si>
  <si>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</si>
  <si>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</si>
  <si>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</si>
  <si>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</si>
  <si>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</si>
  <si>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</si>
  <si>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</si>
  <si>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</si>
  <si>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</si>
  <si>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</si>
  <si>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</si>
  <si>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</si>
  <si>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</si>
  <si>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</si>
  <si>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</si>
  <si>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</si>
  <si>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</si>
  <si>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</si>
  <si>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</si>
  <si>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</si>
  <si>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</si>
  <si>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</si>
  <si>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</si>
  <si>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</si>
  <si>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</si>
  <si>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</si>
  <si>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</si>
  <si>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</si>
  <si>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</si>
  <si>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</si>
  <si>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</si>
  <si>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</si>
  <si>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</si>
  <si>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</si>
  <si>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</si>
  <si>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</si>
  <si>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</si>
  <si>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</si>
  <si>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</si>
  <si>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</si>
  <si>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</si>
  <si>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</si>
  <si>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</si>
  <si>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</si>
  <si>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</si>
  <si>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</si>
  <si>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</si>
  <si>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</si>
  <si>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</si>
  <si>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</si>
  <si>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</si>
  <si>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</si>
  <si>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</si>
  <si>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</si>
  <si>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</si>
  <si>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</si>
  <si>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</si>
  <si>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</si>
  <si>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</si>
  <si>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</si>
  <si>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</si>
  <si>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</si>
  <si>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</si>
  <si>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</si>
  <si>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</si>
  <si>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</si>
  <si>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</si>
  <si>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</si>
  <si>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</si>
  <si>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</si>
  <si>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</si>
  <si>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</si>
  <si>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</si>
  <si>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</si>
  <si>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</si>
  <si>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</si>
  <si>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</si>
  <si>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</si>
  <si>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</si>
  <si>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</si>
  <si>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</si>
  <si>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</si>
  <si>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</si>
  <si>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</si>
  <si>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</si>
  <si>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</si>
  <si>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</si>
  <si>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</si>
  <si>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</si>
  <si>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</si>
  <si>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</si>
  <si>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</si>
  <si>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</si>
  <si>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</si>
  <si>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</si>
  <si>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</si>
  <si>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</si>
  <si>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</si>
  <si>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</si>
  <si>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</si>
  <si>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</si>
  <si>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</si>
  <si>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</si>
  <si>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</si>
  <si>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</si>
  <si>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</si>
  <si>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</si>
  <si>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</si>
  <si>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</si>
  <si>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</si>
  <si>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</si>
  <si>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</si>
  <si>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</si>
  <si>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</si>
  <si>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</si>
  <si>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</si>
  <si>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</si>
  <si>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</si>
  <si>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</si>
  <si>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</si>
  <si>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</si>
  <si>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</si>
  <si>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</si>
  <si>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</si>
  <si>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</si>
  <si>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</si>
  <si>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</si>
  <si>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</si>
  <si>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</si>
  <si>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</si>
  <si>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</si>
  <si>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</si>
  <si>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</si>
  <si>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</si>
  <si>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</si>
  <si>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</si>
  <si>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</si>
  <si>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</si>
  <si>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</si>
  <si>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</si>
  <si>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</si>
  <si>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</si>
  <si>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</si>
  <si>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</si>
  <si>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</si>
  <si>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</si>
  <si>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</si>
  <si>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</si>
  <si>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</si>
  <si>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</si>
  <si>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</si>
  <si>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</si>
  <si>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</si>
  <si>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</si>
  <si>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</si>
  <si>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</si>
  <si>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</si>
  <si>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</si>
  <si>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</si>
  <si>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</si>
  <si>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</si>
  <si>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</si>
  <si>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</si>
  <si>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</si>
  <si>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</si>
  <si>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</si>
  <si>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</si>
  <si>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</si>
  <si>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</si>
  <si>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</si>
  <si>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</si>
  <si>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</si>
  <si>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</si>
  <si>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</si>
  <si>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</si>
  <si>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</si>
  <si>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</si>
  <si>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</si>
  <si>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</si>
  <si>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</si>
  <si>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</si>
  <si>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</si>
  <si>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</si>
  <si>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</si>
  <si>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</si>
  <si>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</si>
  <si>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</si>
  <si>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</si>
  <si>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</si>
  <si>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</si>
  <si>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</si>
  <si>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</si>
  <si>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</si>
  <si>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</si>
  <si>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</si>
  <si>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</si>
  <si>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</si>
  <si>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</si>
  <si>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</si>
  <si>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</si>
  <si>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</si>
  <si>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</si>
  <si>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</si>
  <si>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</si>
  <si>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</si>
  <si>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</si>
  <si>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</si>
  <si>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</si>
  <si>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</si>
  <si>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</si>
  <si>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</si>
  <si>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</si>
  <si>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</si>
  <si>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</si>
  <si>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</si>
  <si>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</si>
  <si>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</si>
  <si>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</si>
  <si>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</si>
  <si>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</si>
  <si>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</si>
  <si>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</si>
  <si>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</si>
  <si>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</si>
  <si>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</si>
  <si>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</si>
  <si>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</si>
  <si>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</si>
  <si>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</si>
  <si>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</si>
  <si>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</si>
  <si>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</si>
  <si>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</si>
  <si>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</si>
  <si>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</si>
  <si>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</si>
  <si>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</si>
  <si>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</si>
  <si>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</si>
  <si>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</si>
  <si>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</si>
  <si>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</si>
  <si>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</si>
  <si>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</si>
  <si>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</si>
  <si>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</si>
  <si>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</si>
  <si>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</si>
  <si>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</si>
  <si>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</si>
  <si>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</si>
  <si>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</si>
  <si>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</si>
  <si>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</si>
  <si>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</si>
  <si>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</si>
  <si>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</si>
  <si>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</si>
  <si>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</si>
  <si>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</si>
  <si>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</si>
  <si>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</si>
  <si>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</si>
  <si>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</si>
  <si>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</si>
  <si>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</si>
  <si>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</si>
  <si>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</si>
  <si>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</si>
  <si>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</si>
  <si>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</si>
  <si>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</si>
  <si>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</si>
  <si>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</si>
  <si>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</si>
  <si>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</si>
  <si>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</si>
  <si>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</si>
  <si>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</si>
  <si>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</si>
  <si>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</si>
  <si>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</si>
  <si>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</si>
  <si>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</si>
  <si>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</si>
  <si>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</si>
  <si>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</si>
  <si>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</si>
  <si>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</si>
  <si>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</si>
  <si>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</si>
  <si>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</si>
  <si>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</si>
  <si>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</si>
  <si>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</si>
  <si>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</si>
  <si>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</si>
  <si>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</si>
  <si>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</si>
  <si>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</si>
  <si>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</si>
  <si>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</si>
  <si>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</si>
  <si>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</si>
  <si>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</si>
  <si>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</si>
  <si>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</si>
  <si>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</si>
  <si>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</si>
  <si>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</si>
  <si>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</si>
  <si>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</si>
  <si>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</si>
  <si>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</si>
  <si>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</si>
  <si>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</si>
  <si>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</si>
  <si>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</si>
  <si>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</si>
  <si>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</si>
  <si>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</si>
  <si>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</si>
  <si>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</si>
  <si>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</si>
  <si>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</si>
  <si>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</si>
  <si>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</si>
  <si>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</si>
  <si>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</si>
  <si>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</si>
  <si>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</si>
  <si>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</si>
  <si>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</si>
  <si>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</si>
  <si>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</si>
  <si>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</si>
  <si>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</si>
  <si>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</si>
  <si>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</si>
  <si>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</si>
  <si>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</si>
  <si>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</si>
  <si>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</si>
  <si>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</si>
  <si>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</si>
  <si>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</si>
  <si>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</si>
  <si>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</si>
  <si>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</si>
  <si>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</si>
  <si>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</si>
  <si>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</si>
  <si>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</si>
  <si>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</si>
  <si>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</si>
  <si>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</si>
  <si>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</si>
  <si>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</si>
  <si>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</si>
  <si>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</si>
  <si>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</si>
  <si>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</si>
  <si>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</si>
  <si>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</si>
  <si>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</si>
  <si>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</si>
  <si>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</si>
  <si>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</si>
  <si>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</si>
  <si>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</si>
  <si>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</si>
  <si>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</si>
  <si>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</si>
  <si>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</si>
  <si>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</si>
  <si>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</si>
  <si>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</si>
  <si>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</si>
  <si>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</si>
  <si>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</si>
  <si>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</si>
  <si>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</si>
  <si>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</si>
  <si>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</si>
  <si>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</si>
  <si>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</si>
  <si>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</si>
  <si>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</si>
  <si>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</si>
  <si>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</si>
  <si>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</si>
  <si>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</si>
  <si>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</si>
  <si>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</si>
  <si>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</si>
  <si>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</si>
  <si>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</si>
  <si>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</si>
  <si>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</si>
  <si>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</si>
  <si>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</si>
  <si>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</si>
  <si>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</si>
  <si>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</si>
  <si>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</si>
  <si>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</si>
  <si>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</si>
  <si>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</si>
  <si>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</si>
  <si>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</si>
  <si>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</si>
  <si>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</si>
  <si>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</si>
  <si>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</si>
  <si>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</si>
  <si>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</si>
  <si>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</si>
  <si>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</si>
  <si>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</si>
  <si>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</si>
  <si>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</si>
  <si>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</si>
  <si>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</si>
  <si>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</si>
  <si>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</si>
  <si>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</si>
  <si>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</si>
  <si>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</si>
  <si>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</si>
  <si>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</si>
  <si>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</si>
  <si>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</si>
  <si>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</si>
  <si>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</si>
  <si>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</si>
  <si>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</si>
  <si>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</si>
  <si>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</si>
  <si>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</si>
  <si>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</si>
  <si>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</si>
  <si>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</si>
  <si>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</si>
  <si>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</si>
  <si>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</si>
  <si>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</si>
  <si>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</si>
  <si>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</si>
  <si>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</si>
  <si>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</si>
  <si>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</si>
  <si>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</si>
  <si>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</si>
  <si>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</si>
  <si>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</si>
  <si>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</si>
  <si>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</si>
  <si>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</si>
  <si>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</si>
  <si>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</si>
  <si>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</si>
  <si>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</si>
  <si>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</si>
  <si>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</si>
  <si>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</si>
  <si>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</si>
  <si>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</si>
  <si>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</si>
  <si>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</si>
  <si>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</si>
  <si>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</si>
  <si>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</si>
  <si>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</si>
  <si>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</si>
  <si>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</si>
  <si>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</si>
  <si>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</si>
  <si>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</si>
  <si>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</si>
  <si>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</si>
  <si>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</si>
  <si>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</si>
  <si>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</si>
  <si>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</si>
  <si>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</si>
  <si>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</si>
  <si>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</si>
  <si>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</si>
  <si>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</si>
  <si>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</si>
  <si>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</si>
  <si>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</si>
  <si>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</si>
  <si>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</si>
  <si>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</si>
  <si>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</si>
  <si>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</si>
  <si>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</si>
  <si>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</si>
  <si>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</si>
  <si>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</si>
  <si>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</si>
  <si>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</si>
  <si>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</si>
  <si>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</si>
  <si>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</si>
  <si>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</si>
  <si>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</si>
  <si>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</si>
  <si>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</si>
  <si>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</si>
  <si>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</si>
  <si>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</si>
  <si>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</si>
  <si>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</si>
  <si>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</si>
  <si>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</si>
  <si>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</si>
  <si>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</si>
  <si>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</si>
  <si>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</si>
  <si>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</si>
  <si>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</si>
  <si>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</si>
  <si>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</si>
  <si>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</si>
  <si>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</si>
  <si>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</si>
  <si>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</si>
  <si>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</si>
  <si>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</si>
  <si>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</si>
  <si>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</si>
  <si>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</si>
  <si>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</si>
  <si>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</si>
  <si>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</si>
  <si>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</si>
  <si>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</si>
  <si>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</si>
  <si>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</si>
  <si>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</si>
  <si>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</si>
  <si>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</si>
  <si>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</si>
  <si>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</si>
  <si>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</si>
  <si>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</si>
  <si>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</si>
  <si>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</si>
  <si>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</si>
  <si>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</si>
  <si>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</si>
  <si>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</si>
  <si>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</si>
  <si>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</si>
  <si>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</si>
  <si>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</si>
  <si>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</si>
  <si>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</si>
  <si>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</si>
  <si>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</si>
  <si>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</si>
  <si>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</si>
  <si>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</si>
  <si>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</si>
  <si>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</si>
  <si>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</si>
  <si>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</si>
  <si>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</si>
  <si>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</si>
  <si>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</si>
  <si>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</si>
  <si>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</si>
  <si>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</si>
  <si>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</si>
  <si>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</si>
  <si>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</si>
  <si>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</si>
  <si>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</si>
  <si>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</si>
  <si>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</si>
  <si>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</si>
  <si>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</si>
  <si>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</si>
  <si>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</si>
  <si>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</si>
  <si>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</si>
  <si>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</si>
  <si>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</si>
  <si>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</si>
  <si>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</si>
  <si>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</si>
  <si>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</si>
  <si>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</si>
  <si>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</si>
  <si>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</si>
  <si>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</si>
  <si>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</si>
  <si>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</si>
  <si>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</si>
  <si>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</si>
  <si>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</si>
  <si>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</si>
  <si>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</si>
  <si>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</si>
  <si>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</si>
  <si>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</si>
  <si>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</si>
  <si>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</si>
  <si>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</si>
  <si>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</si>
  <si>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</si>
  <si>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</si>
  <si>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</si>
  <si>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</si>
  <si>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</si>
  <si>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</si>
  <si>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</si>
  <si>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</si>
  <si>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</si>
  <si>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</si>
  <si>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</si>
  <si>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</si>
  <si>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</si>
  <si>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</si>
  <si>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</si>
  <si>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</si>
  <si>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</si>
  <si>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</si>
  <si>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</si>
  <si>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</si>
  <si>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</si>
  <si>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</si>
  <si>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</si>
  <si>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</si>
  <si>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</si>
  <si>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</si>
  <si>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</si>
  <si>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</si>
  <si>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</si>
  <si>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</si>
  <si>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</si>
  <si>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</si>
  <si>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</si>
  <si>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</si>
  <si>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</si>
  <si>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</si>
  <si>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</si>
  <si>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</si>
  <si>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</si>
  <si>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</si>
  <si>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</si>
  <si>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</si>
  <si>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</si>
  <si>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</si>
  <si>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</si>
  <si>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</si>
  <si>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</si>
  <si>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</si>
  <si>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</si>
  <si>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</si>
  <si>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</si>
  <si>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</si>
  <si>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</si>
  <si>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</si>
  <si>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</si>
  <si>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</si>
  <si>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</si>
  <si>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</si>
  <si>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</si>
  <si>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</si>
  <si>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</si>
  <si>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</si>
  <si>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</si>
  <si>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</si>
  <si>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</si>
  <si>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</si>
  <si>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</si>
  <si>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</si>
  <si>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</si>
  <si>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</si>
  <si>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</si>
  <si>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</si>
  <si>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</si>
  <si>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</si>
  <si>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</si>
  <si>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</si>
  <si>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</si>
  <si>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</si>
  <si>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</si>
  <si>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</si>
  <si>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</si>
  <si>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</si>
  <si>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</si>
  <si>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</si>
  <si>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</si>
  <si>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</si>
  <si>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</si>
  <si>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</si>
  <si>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</si>
  <si>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</si>
  <si>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</si>
  <si>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</si>
  <si>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</si>
  <si>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</si>
  <si>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</si>
  <si>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</si>
  <si>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</si>
  <si>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</si>
  <si>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</si>
  <si>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</si>
  <si>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</si>
  <si>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</si>
  <si>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</si>
  <si>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</si>
  <si>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</si>
  <si>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</si>
  <si>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</si>
  <si>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</si>
  <si>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</si>
  <si>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</si>
  <si>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</si>
  <si>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</si>
  <si>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</si>
  <si>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</si>
  <si>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</si>
  <si>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</si>
  <si>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</si>
  <si>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</si>
  <si>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</si>
  <si>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</si>
  <si>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</si>
  <si>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</si>
  <si>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</si>
  <si>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</si>
  <si>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</si>
  <si>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</si>
  <si>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</si>
  <si>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</si>
  <si>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</si>
  <si>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</si>
  <si>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</si>
  <si>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</si>
  <si>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</si>
  <si>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</si>
  <si>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</si>
  <si>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</si>
  <si>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</si>
  <si>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</si>
  <si>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</si>
  <si>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</si>
  <si>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</si>
  <si>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</si>
  <si>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</si>
  <si>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</si>
  <si>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</si>
  <si>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</si>
  <si>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</si>
  <si>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</si>
  <si>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</si>
  <si>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</si>
  <si>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</si>
  <si>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</si>
  <si>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</si>
  <si>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</si>
  <si>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</si>
  <si>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</si>
  <si>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</si>
  <si>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</si>
  <si>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</si>
  <si>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</si>
  <si>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</si>
  <si>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</si>
  <si>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</si>
  <si>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</si>
  <si>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</si>
  <si>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</si>
  <si>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</si>
  <si>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</si>
  <si>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</si>
  <si>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</si>
  <si>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</si>
  <si>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</si>
  <si>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</si>
  <si>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</si>
  <si>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</si>
  <si>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</si>
  <si>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</si>
  <si>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</si>
  <si>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</si>
  <si>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</si>
  <si>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</si>
  <si>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</si>
  <si>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</si>
  <si>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</si>
  <si>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</si>
  <si>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</si>
  <si>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</si>
  <si>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</si>
  <si>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</si>
  <si>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</si>
  <si>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</si>
  <si>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</si>
  <si>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</si>
  <si>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</si>
  <si>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</si>
  <si>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</si>
  <si>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</si>
  <si>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</si>
  <si>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</si>
  <si>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</si>
  <si>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</si>
  <si>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</si>
  <si>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</si>
  <si>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</si>
  <si>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</si>
  <si>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</si>
  <si>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</si>
  <si>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</si>
  <si>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</si>
  <si>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</si>
  <si>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</si>
  <si>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</si>
  <si>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</si>
  <si>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</si>
  <si>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</si>
  <si>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</si>
  <si>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</si>
  <si>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</si>
  <si>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</si>
  <si>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</si>
  <si>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</si>
  <si>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</si>
  <si>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</si>
  <si>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</si>
  <si>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</si>
  <si>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</si>
  <si>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</si>
  <si>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</si>
  <si>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</si>
  <si>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</si>
  <si>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</si>
  <si>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</si>
  <si>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</si>
  <si>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</si>
  <si>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</si>
  <si>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</si>
  <si>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</si>
  <si>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</si>
  <si>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</si>
  <si>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</si>
  <si>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</si>
  <si>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</si>
  <si>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</si>
  <si>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</si>
  <si>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</si>
  <si>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</si>
  <si>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</si>
  <si>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</si>
  <si>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</si>
  <si>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</si>
  <si>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</si>
  <si>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</si>
  <si>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</si>
  <si>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</si>
  <si>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</si>
  <si>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</si>
  <si>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</si>
  <si>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</si>
  <si>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</si>
  <si>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</si>
  <si>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</si>
  <si>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</si>
  <si>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</si>
  <si>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</si>
  <si>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</si>
  <si>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</si>
  <si>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</si>
  <si>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</si>
  <si>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</si>
  <si>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</si>
  <si>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</si>
  <si>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</si>
  <si>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</si>
  <si>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</si>
  <si>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</si>
  <si>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</si>
  <si>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</si>
  <si>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</si>
  <si>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</si>
  <si>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</si>
  <si>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</si>
  <si>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</si>
  <si>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</si>
  <si>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</si>
  <si>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</si>
  <si>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</si>
  <si>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</si>
  <si>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</si>
  <si>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</si>
  <si>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</si>
  <si>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</si>
  <si>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</si>
  <si>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</si>
  <si>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</si>
  <si>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</si>
  <si>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</si>
  <si>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</si>
  <si>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</si>
  <si>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</si>
  <si>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</si>
  <si>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</si>
  <si>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</si>
  <si>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</si>
  <si>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</si>
  <si>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</si>
  <si>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</si>
  <si>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</si>
  <si>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</si>
  <si>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</si>
  <si>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</si>
  <si>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</si>
  <si>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</si>
  <si>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</si>
  <si>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</si>
  <si>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</si>
  <si>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</si>
  <si>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</si>
  <si>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</si>
  <si>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</si>
  <si>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</si>
  <si>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</si>
  <si>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</si>
  <si>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</si>
  <si>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</si>
  <si>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</si>
  <si>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</si>
  <si>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</si>
  <si>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</si>
  <si>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</si>
  <si>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</si>
  <si>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</si>
  <si>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</si>
  <si>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</si>
  <si>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</si>
  <si>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</si>
  <si>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</si>
  <si>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</si>
  <si>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</si>
  <si>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</si>
  <si>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</si>
  <si>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</si>
  <si>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</si>
  <si>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</si>
  <si>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</si>
  <si>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</si>
  <si>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</si>
  <si>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</si>
  <si>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</si>
  <si>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</si>
  <si>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</si>
  <si>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</si>
  <si>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</si>
  <si>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</si>
  <si>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</si>
  <si>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</si>
  <si>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</si>
  <si>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</si>
  <si>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</si>
  <si>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</si>
  <si>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</si>
  <si>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</si>
  <si>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</si>
  <si>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</si>
  <si>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</si>
  <si>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</si>
  <si>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</si>
  <si>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</si>
  <si>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</si>
  <si>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</si>
  <si>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</si>
  <si>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</si>
  <si>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</si>
  <si>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</si>
  <si>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</si>
  <si>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</si>
  <si>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</si>
  <si>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</si>
  <si>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</si>
  <si>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</si>
  <si>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</si>
  <si>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</si>
  <si>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</si>
  <si>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</si>
  <si>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</si>
  <si>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</si>
  <si>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</si>
  <si>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</si>
  <si>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</si>
  <si>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</si>
  <si>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</si>
  <si>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</si>
  <si>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</si>
  <si>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</si>
  <si>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</si>
  <si>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</si>
  <si>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</si>
  <si>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</si>
  <si>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</si>
  <si>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</si>
  <si>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</si>
  <si>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</si>
  <si>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</si>
  <si>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</si>
  <si>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</si>
  <si>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</si>
  <si>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</si>
  <si>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</si>
  <si>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</si>
  <si>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</si>
  <si>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</si>
  <si>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</si>
  <si>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</si>
  <si>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</si>
  <si>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</si>
  <si>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</si>
  <si>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</si>
  <si>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</si>
  <si>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</si>
  <si>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</si>
  <si>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</si>
  <si>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</si>
  <si>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</si>
  <si>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</si>
  <si>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</si>
  <si>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</si>
  <si>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</si>
  <si>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</si>
  <si>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</si>
  <si>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</si>
  <si>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</si>
  <si>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</si>
  <si>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</si>
  <si>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</si>
  <si>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</si>
  <si>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</si>
  <si>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</si>
  <si>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</si>
  <si>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</si>
  <si>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</si>
  <si>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</si>
  <si>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</si>
  <si>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</si>
  <si>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</si>
  <si>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</si>
  <si>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</si>
  <si>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</si>
  <si>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</si>
  <si>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</si>
  <si>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</si>
  <si>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</si>
  <si>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</si>
  <si>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</si>
  <si>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</si>
  <si>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</si>
  <si>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</si>
  <si>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</si>
  <si>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</si>
  <si>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</si>
  <si>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</si>
  <si>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</si>
  <si>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</si>
  <si>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</si>
  <si>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</si>
  <si>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</si>
  <si>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</si>
  <si>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</si>
  <si>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</si>
  <si>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</si>
  <si>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</si>
  <si>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</si>
  <si>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</si>
  <si>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</si>
  <si>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</si>
  <si>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</si>
  <si>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</si>
  <si>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</si>
  <si>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</si>
  <si>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</si>
  <si>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</si>
  <si>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</si>
  <si>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</si>
  <si>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</si>
  <si>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</si>
  <si>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</si>
  <si>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</si>
  <si>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</si>
  <si>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</si>
  <si>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</si>
  <si>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</si>
  <si>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</si>
  <si>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</si>
  <si>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</si>
  <si>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</si>
  <si>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</si>
  <si>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</si>
  <si>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</si>
  <si>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</si>
  <si>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</si>
  <si>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</si>
  <si>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</si>
  <si>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</si>
  <si>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</si>
  <si>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</si>
  <si>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</si>
  <si>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</si>
  <si>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</si>
  <si>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</si>
  <si>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</si>
  <si>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</si>
  <si>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</si>
  <si>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</si>
  <si>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</si>
  <si>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</si>
  <si>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</si>
  <si>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</si>
  <si>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</si>
  <si>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</si>
  <si>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</si>
  <si>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</si>
  <si>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</si>
  <si>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</si>
  <si>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</si>
  <si>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</si>
  <si>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</si>
  <si>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</si>
  <si>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</si>
  <si>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</si>
  <si>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</si>
  <si>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</si>
  <si>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</si>
  <si>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</si>
  <si>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</si>
  <si>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</si>
  <si>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</si>
  <si>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</si>
  <si>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</si>
  <si>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</si>
  <si>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</si>
  <si>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</si>
  <si>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</si>
  <si>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</si>
  <si>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</si>
  <si>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</si>
  <si>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</si>
  <si>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</si>
  <si>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</si>
  <si>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</si>
  <si>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</si>
  <si>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</si>
  <si>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</si>
  <si>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</si>
  <si>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</si>
  <si>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</si>
  <si>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</si>
  <si>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</si>
  <si>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</si>
  <si>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</si>
  <si>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</si>
  <si>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</si>
  <si>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</si>
  <si>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</si>
  <si>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</si>
  <si>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</si>
  <si>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</si>
  <si>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</si>
  <si>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</si>
  <si>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</si>
  <si>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</si>
  <si>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</si>
  <si>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</si>
  <si>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</si>
  <si>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</si>
  <si>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</si>
  <si>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</si>
  <si>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</si>
  <si>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</si>
  <si>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</si>
  <si>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</si>
  <si>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</si>
  <si>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</si>
  <si>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</si>
  <si>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</si>
  <si>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</si>
  <si>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</si>
  <si>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</si>
  <si>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</si>
  <si>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</si>
  <si>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</si>
  <si>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</si>
  <si>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</si>
  <si>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</si>
  <si>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</si>
  <si>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</si>
  <si>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</si>
  <si>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</si>
  <si>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</si>
  <si>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</si>
  <si>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</si>
  <si>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</si>
  <si>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</si>
  <si>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</si>
  <si>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</si>
  <si>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</si>
  <si>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</si>
  <si>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</si>
  <si>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</si>
  <si>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</si>
  <si>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</si>
  <si>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</si>
  <si>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</si>
  <si>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</si>
  <si>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</si>
  <si>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</si>
  <si>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</si>
  <si>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</si>
  <si>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</si>
  <si>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</si>
  <si>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</si>
  <si>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</si>
  <si>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</si>
  <si>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</si>
  <si>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</si>
  <si>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</si>
  <si>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</si>
  <si>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</si>
  <si>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</si>
  <si>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</si>
  <si>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</si>
  <si>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</si>
  <si>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</si>
  <si>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</si>
  <si>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</si>
  <si>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</si>
  <si>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</si>
  <si>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</si>
  <si>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</si>
  <si>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</si>
  <si>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</si>
  <si>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</si>
  <si>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</si>
  <si>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</si>
  <si>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</si>
  <si>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</si>
  <si>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</si>
  <si>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</si>
  <si>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</si>
  <si>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</si>
  <si>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</si>
  <si>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</si>
  <si>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</si>
  <si>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</si>
  <si>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</si>
  <si>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</si>
  <si>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</si>
  <si>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</si>
  <si>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</si>
  <si>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</si>
  <si>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</si>
  <si>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</si>
  <si>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</si>
  <si>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</si>
  <si>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</si>
  <si>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</si>
  <si>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</si>
  <si>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</si>
  <si>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</si>
  <si>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</si>
  <si>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</si>
  <si>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</si>
  <si>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</si>
  <si>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</si>
  <si>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</si>
  <si>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</si>
  <si>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</si>
  <si>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</si>
  <si>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</si>
  <si>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</si>
  <si>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</si>
  <si>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</si>
  <si>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</si>
  <si>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</si>
  <si>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</si>
  <si>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</si>
  <si>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</si>
  <si>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</si>
  <si>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</si>
  <si>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</si>
  <si>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</si>
  <si>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</si>
  <si>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</si>
  <si>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</si>
  <si>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</si>
  <si>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</si>
  <si>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</si>
  <si>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</si>
  <si>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</si>
  <si>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</si>
  <si>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</si>
  <si>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</si>
  <si>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</si>
  <si>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</si>
  <si>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</si>
  <si>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</si>
  <si>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</si>
  <si>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</si>
  <si>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</si>
  <si>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</si>
  <si>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</si>
  <si>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</si>
  <si>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</si>
  <si>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</si>
  <si>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</si>
  <si>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</si>
  <si>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</si>
  <si>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</si>
  <si>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</si>
  <si>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</si>
  <si>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</si>
  <si>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</si>
  <si>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</si>
  <si>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</si>
  <si>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</si>
  <si>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</si>
  <si>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</si>
  <si>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</si>
  <si>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</si>
  <si>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</si>
  <si>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</si>
  <si>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</si>
  <si>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</si>
  <si>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</si>
  <si>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</si>
  <si>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</si>
  <si>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</si>
  <si>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</si>
  <si>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</si>
  <si>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</si>
  <si>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</si>
  <si>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</si>
  <si>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</si>
  <si>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</si>
  <si>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</si>
  <si>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</si>
  <si>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</si>
  <si>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</si>
  <si>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</si>
  <si>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</si>
  <si>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</si>
  <si>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</si>
  <si>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</si>
  <si>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</si>
  <si>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</si>
  <si>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</si>
  <si>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</si>
  <si>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</si>
  <si>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</si>
  <si>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</si>
  <si>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</si>
  <si>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</si>
  <si>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</si>
  <si>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</si>
  <si>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</si>
  <si>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</si>
  <si>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</si>
  <si>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</si>
  <si>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</si>
  <si>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</si>
  <si>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</si>
  <si>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</si>
  <si>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</si>
  <si>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</si>
  <si>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</si>
  <si>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</si>
  <si>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</si>
  <si>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</si>
  <si>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</si>
  <si>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</si>
  <si>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</si>
  <si>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</si>
  <si>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</si>
  <si>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</si>
  <si>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</si>
  <si>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</si>
  <si>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</si>
  <si>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</si>
  <si>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</si>
  <si>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</si>
  <si>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</si>
  <si>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</si>
  <si>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</si>
  <si>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</si>
  <si>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</si>
  <si>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</si>
  <si>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</si>
  <si>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</si>
  <si>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</si>
  <si>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</si>
  <si>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</si>
  <si>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</si>
  <si>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</si>
  <si>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</si>
  <si>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</si>
  <si>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</si>
  <si>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</si>
  <si>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</si>
  <si>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</si>
  <si>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</si>
  <si>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</si>
  <si>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</si>
  <si>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</si>
  <si>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</si>
  <si>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</si>
  <si>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</si>
  <si>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</si>
  <si>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</si>
  <si>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</si>
  <si>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</si>
  <si>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</si>
  <si>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</si>
  <si>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</si>
  <si>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</si>
  <si>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</si>
  <si>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</si>
  <si>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</si>
  <si>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</si>
  <si>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</si>
  <si>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</si>
  <si>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</si>
  <si>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</si>
  <si>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</si>
  <si>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</si>
  <si>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</si>
  <si>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</si>
  <si>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</si>
  <si>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</si>
  <si>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</si>
  <si>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</si>
  <si>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</si>
  <si>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</si>
  <si>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</si>
  <si>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</si>
  <si>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</si>
  <si>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</si>
  <si>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</si>
  <si>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</si>
  <si>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</si>
  <si>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</si>
  <si>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</si>
  <si>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</si>
  <si>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</si>
  <si>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</si>
  <si>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</si>
  <si>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</si>
  <si>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</si>
  <si>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</si>
  <si>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</si>
  <si>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</si>
  <si>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</si>
  <si>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</si>
  <si>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</si>
  <si>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</si>
  <si>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</si>
  <si>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</si>
  <si>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</si>
  <si>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</si>
  <si>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</si>
  <si>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</si>
  <si>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</si>
  <si>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</si>
  <si>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</si>
  <si>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</si>
  <si>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</si>
  <si>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</si>
  <si>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</si>
  <si>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</si>
  <si>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</si>
  <si>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</si>
  <si>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</si>
  <si>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</si>
  <si>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</si>
  <si>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</si>
  <si>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</si>
  <si>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</si>
  <si>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</si>
  <si>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</si>
  <si>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</si>
  <si>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</si>
  <si>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</si>
  <si>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</si>
  <si>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</si>
  <si>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</si>
  <si>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</si>
  <si>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</si>
  <si>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</si>
  <si>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</si>
  <si>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</si>
  <si>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</si>
  <si>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</si>
  <si>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</si>
  <si>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</si>
  <si>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</si>
  <si>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</si>
  <si>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</si>
  <si>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</si>
  <si>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</si>
  <si>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</si>
  <si>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</si>
  <si>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</si>
  <si>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</si>
  <si>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</si>
  <si>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</si>
  <si>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</si>
  <si>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</si>
  <si>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</si>
  <si>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</si>
  <si>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</si>
  <si>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</si>
  <si>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</si>
  <si>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</si>
  <si>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</si>
  <si>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</si>
  <si>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</si>
  <si>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</si>
  <si>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</si>
  <si>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</si>
  <si>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</si>
  <si>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</si>
  <si>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</si>
  <si>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</si>
  <si>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</si>
  <si>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</si>
  <si>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</si>
  <si>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</si>
  <si>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</si>
  <si>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</si>
  <si>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</si>
  <si>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</si>
  <si>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</si>
  <si>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</si>
  <si>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</si>
  <si>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</si>
  <si>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</si>
  <si>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</si>
  <si>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</si>
  <si>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</si>
  <si>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</si>
  <si>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</si>
  <si>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</si>
  <si>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</si>
  <si>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</si>
  <si>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</si>
  <si>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</si>
  <si>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</si>
  <si>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</si>
  <si>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</si>
  <si>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</si>
  <si>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</si>
  <si>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</si>
  <si>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</si>
  <si>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</si>
  <si>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</si>
  <si>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</si>
  <si>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</si>
  <si>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</si>
  <si>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</si>
  <si>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</si>
  <si>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</si>
  <si>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</si>
  <si>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</si>
  <si>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</si>
  <si>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</si>
  <si>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</si>
  <si>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</si>
  <si>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</si>
  <si>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</si>
  <si>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</si>
  <si>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</si>
  <si>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</si>
  <si>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</si>
  <si>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</si>
  <si>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</si>
  <si>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</si>
  <si>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</si>
  <si>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</si>
  <si>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</si>
  <si>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</si>
  <si>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</si>
  <si>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</si>
  <si>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</si>
  <si>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</si>
  <si>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</si>
  <si>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</si>
  <si>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</si>
  <si>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</si>
  <si>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</si>
  <si>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</si>
  <si>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</si>
  <si>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</si>
  <si>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</si>
  <si>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</si>
  <si>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</si>
  <si>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</si>
  <si>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</si>
  <si>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</si>
  <si>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</si>
  <si>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</si>
  <si>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</si>
  <si>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</si>
  <si>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</si>
  <si>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</si>
  <si>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</si>
  <si>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</si>
  <si>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</si>
  <si>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</si>
  <si>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</si>
  <si>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</si>
  <si>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</si>
  <si>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</si>
  <si>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</si>
  <si>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</si>
  <si>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</si>
  <si>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</si>
  <si>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</si>
  <si>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</si>
  <si>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</si>
  <si>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</si>
  <si>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</si>
  <si>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</si>
  <si>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</si>
  <si>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</si>
  <si>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</si>
  <si>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</si>
  <si>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</si>
  <si>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</si>
  <si>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</si>
  <si>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</si>
  <si>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</si>
  <si>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</si>
  <si>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</si>
  <si>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</si>
  <si>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</si>
  <si>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</si>
  <si>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</si>
  <si>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</si>
  <si>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</si>
  <si>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</si>
  <si>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</si>
  <si>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</si>
  <si>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</si>
  <si>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</si>
  <si>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</si>
  <si>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</si>
  <si>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</si>
  <si>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</si>
  <si>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</si>
  <si>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</si>
  <si>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</si>
  <si>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</si>
  <si>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</si>
  <si>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</si>
  <si>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</si>
  <si>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</si>
  <si>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</si>
  <si>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</si>
  <si>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</si>
  <si>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</si>
  <si>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</si>
  <si>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</si>
  <si>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</si>
  <si>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</si>
  <si>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</si>
  <si>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</si>
  <si>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</si>
  <si>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</si>
  <si>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</si>
  <si>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</si>
  <si>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</si>
  <si>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</si>
  <si>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</si>
  <si>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</si>
  <si>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</si>
  <si>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</si>
  <si>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</si>
  <si>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</si>
  <si>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</si>
  <si>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</si>
  <si>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</si>
  <si>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</si>
  <si>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</si>
  <si>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</si>
  <si>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</si>
  <si>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</si>
  <si>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</si>
  <si>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</si>
  <si>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</si>
  <si>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</si>
  <si>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</si>
  <si>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</si>
  <si>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</si>
  <si>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</si>
  <si>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</si>
  <si>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</si>
  <si>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</si>
  <si>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</si>
  <si>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</si>
  <si>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</si>
  <si>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</si>
  <si>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</si>
  <si>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</si>
  <si>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</si>
  <si>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</si>
  <si>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</si>
  <si>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</si>
  <si>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</si>
  <si>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</si>
  <si>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</si>
  <si>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</si>
  <si>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</si>
  <si>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</si>
  <si>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</si>
  <si>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</si>
  <si>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</si>
  <si>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</si>
  <si>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</si>
  <si>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</si>
  <si>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</si>
  <si>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</si>
  <si>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</si>
  <si>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</si>
  <si>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</si>
  <si>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</si>
  <si>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</si>
  <si>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</si>
  <si>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</si>
  <si>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</si>
  <si>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</si>
  <si>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</si>
  <si>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</si>
  <si>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</si>
  <si>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</si>
  <si>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</si>
  <si>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</si>
  <si>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</si>
  <si>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</si>
  <si>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</si>
  <si>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</si>
  <si>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</si>
  <si>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</si>
  <si>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</si>
  <si>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</si>
  <si>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</si>
  <si>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</si>
  <si>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</si>
  <si>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</si>
  <si>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</si>
  <si>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</si>
  <si>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</si>
  <si>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</si>
  <si>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</si>
  <si>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</si>
  <si>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</si>
  <si>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</si>
  <si>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</si>
  <si>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</si>
  <si>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</si>
  <si>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</si>
  <si>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</si>
  <si>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</si>
  <si>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</si>
  <si>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</si>
  <si>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</si>
  <si>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</si>
  <si>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</si>
  <si>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</si>
  <si>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</si>
  <si>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</si>
  <si>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</si>
  <si>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</si>
  <si>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</si>
  <si>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</si>
  <si>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</si>
  <si>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</si>
  <si>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</si>
  <si>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</si>
  <si>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</si>
  <si>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</si>
  <si>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</si>
  <si>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</si>
  <si>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</si>
  <si>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</si>
  <si>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</si>
  <si>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</si>
  <si>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</si>
  <si>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</si>
  <si>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</si>
  <si>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</si>
  <si>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</si>
  <si>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</si>
  <si>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</si>
  <si>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</si>
  <si>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</si>
  <si>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</si>
  <si>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</si>
  <si>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</si>
  <si>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</si>
  <si>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</si>
  <si>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</si>
  <si>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</si>
  <si>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</si>
  <si>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</si>
  <si>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</si>
  <si>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</si>
  <si>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</si>
  <si>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</si>
  <si>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</si>
  <si>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</si>
  <si>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</si>
  <si>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</si>
  <si>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</si>
  <si>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</si>
  <si>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</si>
  <si>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</si>
  <si>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</si>
  <si>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</si>
  <si>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</si>
  <si>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</si>
  <si>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</si>
  <si>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</si>
  <si>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</si>
  <si>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</si>
  <si>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</si>
  <si>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</si>
  <si>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</si>
  <si>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</si>
  <si>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</si>
  <si>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</si>
  <si>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</si>
  <si>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</si>
  <si>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</si>
  <si>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</si>
  <si>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</si>
  <si>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</si>
  <si>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</si>
  <si>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</si>
  <si>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</si>
  <si>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</si>
  <si>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</si>
  <si>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</si>
  <si>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</si>
  <si>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</si>
  <si>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</si>
  <si>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</si>
  <si>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</si>
  <si>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</si>
  <si>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</si>
  <si>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</si>
  <si>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</si>
  <si>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</si>
  <si>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</si>
  <si>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</si>
  <si>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</si>
  <si>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</si>
  <si>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</si>
  <si>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</si>
  <si>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</si>
  <si>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</si>
  <si>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</si>
  <si>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</si>
  <si>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</si>
  <si>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</si>
  <si>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</si>
  <si>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</si>
  <si>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</si>
  <si>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</si>
  <si>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</si>
  <si>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</si>
  <si>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</si>
  <si>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</si>
  <si>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</si>
  <si>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</si>
  <si>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</si>
  <si>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</si>
  <si>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</si>
  <si>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</si>
  <si>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</si>
  <si>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</si>
  <si>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</si>
  <si>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</si>
  <si>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</si>
  <si>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</si>
  <si>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</si>
  <si>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</si>
  <si>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</si>
  <si>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</si>
  <si>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</si>
  <si>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</si>
  <si>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</si>
  <si>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</si>
  <si>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</si>
  <si>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</si>
  <si>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</si>
  <si>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</si>
  <si>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</si>
  <si>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</si>
  <si>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</si>
  <si>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</si>
  <si>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</si>
  <si>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</si>
  <si>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</si>
  <si>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</si>
  <si>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</si>
  <si>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</si>
  <si>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</si>
  <si>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</si>
  <si>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</si>
  <si>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</si>
  <si>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</si>
  <si>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</si>
  <si>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</si>
  <si>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</si>
  <si>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</si>
  <si>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</si>
  <si>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</si>
  <si>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</si>
  <si>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</si>
  <si>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</si>
  <si>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</si>
  <si>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</si>
  <si>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</si>
  <si>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</si>
  <si>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</si>
  <si>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</si>
  <si>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</si>
  <si>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</si>
  <si>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</si>
  <si>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</si>
  <si>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</si>
  <si>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</si>
  <si>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</si>
  <si>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</si>
  <si>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</si>
  <si>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</si>
  <si>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</si>
  <si>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</si>
  <si>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</si>
  <si>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</si>
  <si>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</si>
  <si>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</si>
  <si>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</si>
  <si>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</si>
  <si>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</si>
  <si>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</si>
  <si>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</si>
  <si>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</si>
  <si>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</si>
  <si>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</si>
  <si>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</si>
  <si>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</si>
  <si>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</si>
  <si>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</si>
  <si>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</si>
  <si>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</si>
  <si>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</si>
  <si>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</si>
  <si>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</si>
  <si>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</si>
  <si>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</si>
  <si>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</si>
  <si>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</si>
  <si>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</si>
  <si>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</si>
  <si>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</si>
  <si>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</si>
  <si>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</si>
  <si>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</si>
  <si>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</si>
  <si>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</si>
  <si>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</si>
  <si>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</si>
  <si>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</si>
  <si>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</si>
  <si>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</si>
  <si>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</si>
  <si>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</si>
  <si>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</si>
  <si>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</si>
  <si>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</si>
  <si>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</si>
  <si>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</si>
  <si>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</si>
  <si>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</si>
  <si>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</si>
  <si>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</si>
  <si>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</si>
  <si>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</si>
  <si>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</si>
  <si>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</si>
  <si>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</si>
  <si>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</si>
  <si>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</si>
  <si>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</si>
  <si>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</si>
  <si>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</si>
  <si>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</si>
  <si>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</si>
  <si>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</si>
  <si>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</si>
  <si>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</si>
  <si>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</si>
  <si>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</si>
  <si>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</si>
  <si>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</si>
  <si>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</si>
  <si>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</si>
  <si>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</si>
  <si>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</si>
  <si>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</si>
  <si>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</si>
  <si>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</si>
  <si>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</si>
  <si>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</si>
  <si>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</si>
  <si>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</si>
  <si>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</si>
  <si>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</si>
  <si>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</si>
  <si>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</si>
  <si>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</si>
  <si>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</si>
  <si>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</si>
  <si>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</si>
  <si>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</si>
  <si>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</si>
  <si>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</si>
  <si>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</si>
  <si>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</si>
  <si>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</si>
  <si>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</si>
  <si>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</si>
  <si>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</si>
  <si>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</si>
  <si>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</si>
  <si>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</si>
  <si>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</si>
  <si>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</si>
  <si>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</si>
  <si>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</si>
  <si>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</si>
  <si>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</si>
  <si>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</si>
  <si>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</si>
  <si>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</si>
  <si>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</si>
  <si>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</si>
  <si>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</si>
  <si>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</si>
  <si>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</si>
  <si>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</si>
  <si>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</si>
  <si>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</si>
  <si>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</si>
  <si>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</si>
  <si>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</si>
  <si>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</si>
  <si>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</si>
  <si>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</si>
  <si>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</si>
  <si>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</si>
  <si>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</si>
  <si>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</si>
  <si>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</si>
  <si>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</si>
  <si>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</si>
  <si>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</si>
  <si>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</si>
  <si>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</si>
  <si>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</si>
  <si>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</si>
  <si>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</si>
  <si>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</si>
  <si>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</si>
  <si>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</si>
  <si>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</si>
  <si>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</si>
  <si>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</si>
  <si>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</si>
  <si>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</si>
  <si>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</si>
  <si>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</si>
  <si>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</si>
  <si>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</si>
  <si>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</si>
  <si>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</si>
  <si>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</si>
  <si>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</si>
  <si>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</si>
  <si>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</si>
  <si>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</si>
  <si>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</si>
  <si>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</si>
  <si>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</si>
  <si>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</si>
  <si>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</si>
  <si>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</si>
  <si>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</si>
  <si>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</si>
  <si>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</si>
  <si>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</si>
  <si>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</si>
  <si>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</si>
  <si>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</si>
  <si>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</si>
  <si>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</si>
  <si>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</si>
  <si>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</si>
  <si>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</si>
  <si>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</si>
  <si>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</si>
  <si>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</si>
  <si>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</si>
  <si>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</si>
  <si>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</si>
  <si>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</si>
  <si>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</si>
  <si>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</si>
  <si>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</si>
  <si>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</si>
  <si>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</si>
  <si>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</si>
  <si>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</si>
  <si>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</si>
  <si>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</si>
  <si>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</si>
  <si>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</si>
  <si>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</si>
  <si>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</si>
  <si>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</si>
  <si>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</si>
  <si>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</si>
  <si>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</si>
  <si>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</si>
  <si>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</si>
  <si>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</si>
  <si>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</si>
  <si>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</si>
  <si>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</si>
  <si>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</si>
  <si>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</si>
  <si>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</si>
  <si>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</si>
  <si>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</si>
  <si>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</si>
  <si>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</si>
  <si>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</si>
  <si>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</si>
  <si>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</si>
  <si>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</si>
  <si>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</si>
  <si>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</si>
  <si>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</si>
  <si>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</si>
  <si>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</si>
  <si>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</si>
  <si>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</si>
  <si>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</si>
  <si>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</si>
  <si>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</si>
  <si>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</si>
  <si>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</si>
  <si>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</si>
  <si>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</si>
  <si>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</si>
  <si>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</si>
  <si>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</si>
  <si>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</si>
  <si>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</si>
  <si>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</si>
  <si>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</si>
  <si>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</si>
  <si>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</si>
  <si>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</si>
  <si>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</si>
  <si>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</si>
  <si>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</si>
  <si>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</si>
  <si>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</si>
  <si>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</si>
  <si>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</si>
  <si>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</si>
  <si>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</si>
  <si>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</si>
  <si>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</si>
  <si>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</si>
  <si>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</si>
  <si>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</si>
  <si>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</si>
  <si>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</si>
  <si>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</si>
  <si>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</si>
  <si>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</si>
  <si>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</si>
  <si>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</si>
  <si>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</si>
  <si>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</si>
  <si>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</si>
  <si>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</si>
  <si>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</si>
  <si>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</si>
  <si>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</si>
  <si>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</si>
  <si>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</si>
  <si>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</si>
  <si>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</si>
  <si>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</si>
  <si>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</si>
  <si>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</si>
  <si>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</si>
  <si>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</si>
  <si>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</si>
  <si>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</si>
  <si>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</si>
  <si>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</si>
  <si>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</si>
  <si>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</si>
  <si>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</si>
  <si>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</si>
  <si>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</si>
  <si>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</si>
  <si>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</si>
  <si>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</si>
  <si>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</si>
  <si>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</si>
  <si>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</si>
  <si>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</si>
  <si>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</si>
  <si>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</si>
  <si>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</si>
  <si>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</si>
  <si>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</si>
  <si>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</si>
  <si>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</si>
  <si>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</si>
  <si>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</si>
  <si>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</si>
  <si>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</si>
  <si>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</si>
  <si>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</si>
  <si>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</si>
  <si>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</si>
  <si>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</si>
  <si>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</si>
  <si>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</si>
  <si>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</si>
  <si>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</si>
  <si>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</si>
  <si>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</si>
  <si>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</si>
  <si>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</si>
  <si>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</si>
  <si>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</si>
  <si>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</si>
  <si>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</si>
  <si>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</si>
  <si>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</si>
  <si>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</si>
  <si>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</si>
  <si>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</si>
  <si>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</si>
  <si>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</si>
  <si>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</si>
  <si>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</si>
  <si>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</si>
  <si>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</si>
  <si>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</si>
  <si>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</si>
  <si>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</si>
  <si>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</si>
  <si>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</si>
  <si>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</si>
  <si>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</si>
  <si>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</si>
  <si>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</si>
  <si>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</si>
  <si>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</si>
  <si>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</si>
  <si>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</si>
  <si>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</si>
  <si>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</si>
  <si>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</si>
  <si>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</si>
  <si>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</si>
  <si>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</si>
  <si>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</si>
  <si>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</si>
  <si>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</si>
  <si>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</si>
  <si>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</si>
  <si>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</si>
  <si>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</si>
  <si>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</si>
  <si>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</si>
  <si>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</si>
  <si>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</si>
  <si>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</si>
  <si>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</si>
  <si>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</si>
  <si>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</si>
  <si>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</si>
  <si>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</si>
  <si>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</si>
  <si>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</si>
  <si>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</si>
  <si>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</si>
  <si>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</si>
  <si>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</si>
  <si>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</si>
  <si>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</si>
  <si>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</si>
  <si>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</si>
  <si>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</si>
  <si>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</si>
  <si>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</si>
  <si>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</si>
  <si>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</si>
  <si>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</si>
  <si>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</si>
  <si>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</si>
  <si>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</si>
  <si>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</si>
  <si>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</si>
  <si>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</si>
  <si>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</si>
  <si>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</si>
  <si>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</si>
  <si>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</si>
  <si>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</si>
  <si>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</si>
  <si>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</si>
  <si>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</si>
  <si>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</si>
  <si>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</si>
  <si>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</si>
  <si>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</si>
  <si>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</si>
  <si>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</si>
  <si>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</si>
  <si>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</si>
  <si>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</si>
  <si>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</si>
  <si>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</si>
  <si>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</si>
  <si>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</si>
  <si>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</si>
  <si>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</si>
  <si>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</si>
  <si>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</si>
  <si>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</si>
  <si>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</si>
  <si>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</si>
  <si>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</si>
  <si>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</si>
  <si>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</si>
  <si>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</si>
  <si>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</si>
  <si>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</si>
  <si>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</si>
  <si>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</si>
  <si>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</si>
  <si>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</si>
  <si>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</si>
  <si>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</si>
  <si>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</si>
  <si>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</si>
  <si>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</si>
  <si>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</si>
  <si>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</si>
  <si>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</si>
  <si>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</si>
  <si>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</si>
  <si>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</si>
  <si>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</si>
  <si>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</si>
  <si>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</si>
  <si>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</si>
  <si>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</si>
  <si>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</si>
  <si>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</si>
  <si>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</si>
  <si>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</si>
  <si>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</si>
  <si>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</si>
  <si>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</si>
  <si>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</si>
  <si>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</si>
  <si>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</si>
  <si>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</si>
  <si>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</si>
  <si>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</si>
  <si>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</si>
  <si>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</si>
  <si>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</si>
  <si>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</si>
  <si>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</si>
  <si>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</si>
  <si>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</si>
  <si>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</si>
  <si>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</si>
  <si>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</si>
  <si>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</si>
  <si>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</si>
  <si>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</si>
  <si>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</si>
  <si>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</si>
  <si>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</si>
  <si>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</si>
  <si>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</si>
  <si>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</si>
  <si>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</si>
  <si>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</si>
  <si>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</si>
  <si>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</si>
  <si>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</si>
  <si>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</si>
  <si>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</si>
  <si>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</si>
  <si>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</si>
  <si>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</si>
  <si>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</si>
  <si>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</si>
  <si>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</si>
  <si>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</si>
  <si>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</si>
  <si>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</si>
  <si>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</si>
  <si>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</si>
  <si>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</si>
  <si>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</si>
  <si>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</si>
  <si>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</si>
  <si>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</si>
  <si>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</si>
  <si>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</si>
  <si>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</si>
  <si>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</si>
  <si>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</si>
  <si>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</si>
  <si>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</si>
  <si>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</si>
  <si>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</si>
  <si>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</si>
  <si>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</si>
  <si>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</si>
  <si>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</si>
  <si>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</si>
  <si>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</si>
  <si>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</si>
  <si>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</si>
  <si>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</si>
  <si>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</si>
  <si>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</si>
  <si>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</si>
  <si>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</si>
  <si>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</si>
  <si>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</si>
  <si>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</si>
  <si>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</si>
  <si>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</si>
  <si>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</si>
  <si>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</si>
  <si>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</si>
  <si>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</si>
  <si>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</si>
  <si>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</si>
  <si>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</si>
  <si>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</si>
  <si>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</si>
  <si>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</si>
  <si>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</si>
  <si>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</si>
  <si>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</si>
  <si>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</si>
  <si>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</si>
  <si>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</si>
  <si>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</si>
  <si>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</si>
  <si>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</si>
  <si>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</si>
  <si>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</si>
  <si>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</si>
  <si>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</si>
  <si>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</si>
  <si>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</si>
  <si>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</si>
  <si>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</si>
  <si>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</si>
  <si>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</si>
  <si>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</si>
  <si>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</si>
  <si>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</si>
  <si>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</si>
  <si>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</si>
  <si>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</si>
  <si>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</si>
  <si>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</si>
  <si>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</si>
  <si>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</si>
  <si>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</si>
  <si>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</si>
  <si>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</si>
  <si>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</si>
  <si>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</si>
  <si>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</si>
  <si>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</si>
  <si>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</si>
  <si>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</si>
  <si>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</si>
  <si>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</si>
  <si>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</si>
  <si>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</si>
  <si>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</si>
  <si>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</si>
  <si>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</si>
  <si>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</si>
  <si>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</si>
  <si>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</si>
  <si>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</si>
  <si>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</si>
  <si>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</si>
  <si>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</si>
  <si>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</si>
  <si>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</si>
  <si>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</si>
  <si>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</si>
  <si>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</si>
  <si>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</si>
  <si>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</si>
  <si>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</si>
  <si>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</si>
  <si>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</si>
  <si>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</si>
  <si>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</si>
  <si>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</si>
  <si>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</si>
  <si>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</si>
  <si>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</si>
  <si>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</si>
  <si>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</si>
  <si>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</si>
  <si>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</si>
  <si>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</si>
  <si>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</si>
  <si>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</si>
  <si>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</si>
  <si>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</si>
  <si>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</si>
  <si>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</si>
  <si>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</si>
  <si>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</si>
  <si>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</si>
  <si>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</si>
  <si>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</si>
  <si>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</si>
  <si>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</si>
  <si>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</si>
  <si>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</si>
  <si>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</si>
  <si>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</si>
  <si>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</si>
  <si>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</si>
  <si>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</si>
  <si>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</si>
  <si>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</si>
  <si>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</si>
  <si>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</si>
  <si>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</si>
  <si>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</si>
  <si>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</si>
  <si>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</si>
  <si>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</si>
  <si>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</si>
  <si>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</si>
  <si>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</si>
  <si>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</si>
  <si>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</si>
  <si>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</si>
  <si>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</si>
  <si>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</si>
  <si>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</si>
  <si>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</si>
  <si>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</si>
  <si>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</si>
  <si>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</si>
  <si>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</si>
  <si>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</si>
  <si>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</si>
  <si>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</si>
  <si>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</si>
  <si>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</si>
  <si>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</si>
  <si>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</si>
  <si>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</si>
  <si>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</si>
  <si>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</si>
  <si>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</si>
  <si>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</si>
  <si>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</si>
  <si>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</si>
  <si>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</si>
  <si>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</si>
  <si>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</si>
  <si>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</si>
  <si>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</si>
  <si>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</si>
  <si>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</si>
  <si>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</si>
  <si>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</si>
  <si>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</si>
  <si>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</si>
  <si>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</si>
  <si>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</si>
  <si>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</si>
  <si>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</si>
  <si>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</si>
  <si>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</si>
  <si>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</si>
  <si>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</si>
  <si>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</si>
  <si>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</si>
  <si>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</si>
  <si>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</si>
  <si>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</si>
  <si>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</si>
  <si>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</si>
  <si>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</si>
  <si>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</si>
  <si>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</si>
  <si>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</si>
  <si>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</si>
  <si>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</si>
  <si>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</si>
  <si>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</si>
  <si>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</si>
  <si>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</si>
  <si>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</si>
  <si>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</si>
  <si>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</si>
  <si>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</si>
  <si>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</si>
  <si>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</si>
  <si>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</si>
  <si>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</si>
  <si>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</si>
  <si>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</si>
  <si>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</si>
  <si>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</si>
  <si>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</si>
  <si>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</si>
  <si>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</si>
  <si>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</si>
  <si>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</si>
  <si>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</si>
  <si>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</si>
  <si>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</si>
  <si>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</si>
  <si>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</si>
  <si>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</si>
  <si>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</si>
  <si>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</si>
  <si>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</si>
  <si>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</si>
  <si>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</si>
  <si>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</si>
  <si>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</si>
  <si>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</si>
  <si>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</si>
  <si>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</si>
  <si>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</si>
  <si>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</si>
  <si>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</si>
  <si>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</si>
  <si>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</si>
  <si>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</si>
  <si>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</si>
  <si>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</si>
  <si>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</si>
  <si>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</si>
  <si>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</si>
  <si>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</si>
  <si>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</si>
  <si>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</si>
  <si>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</si>
  <si>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</si>
  <si>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</si>
  <si>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</si>
  <si>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</si>
  <si>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</si>
  <si>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</si>
  <si>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</si>
  <si>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</si>
  <si>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</si>
  <si>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</si>
  <si>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</si>
  <si>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</si>
  <si>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</si>
  <si>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</si>
  <si>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</si>
  <si>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</si>
  <si>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</si>
  <si>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</si>
  <si>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</si>
  <si>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</si>
  <si>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</si>
  <si>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</si>
  <si>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</si>
  <si>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</si>
  <si>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</si>
  <si>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</si>
  <si>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</si>
  <si>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</si>
  <si>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</si>
  <si>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</si>
  <si>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</si>
  <si>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</si>
  <si>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</si>
  <si>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</si>
  <si>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</si>
  <si>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</si>
  <si>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</si>
  <si>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</si>
  <si>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</si>
  <si>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</si>
  <si>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</si>
  <si>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</si>
  <si>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</si>
  <si>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</si>
  <si>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</si>
  <si>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</si>
  <si>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</si>
  <si>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</si>
  <si>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</si>
  <si>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</si>
  <si>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</si>
  <si>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</si>
  <si>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</si>
  <si>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</si>
  <si>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</si>
  <si>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</si>
  <si>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</si>
  <si>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</si>
  <si>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</si>
  <si>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</si>
  <si>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</si>
  <si>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</si>
  <si>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</si>
  <si>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</si>
  <si>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</si>
  <si>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</si>
  <si>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</si>
  <si>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</si>
  <si>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</si>
  <si>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</si>
  <si>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</si>
  <si>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</si>
  <si>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</si>
  <si>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</si>
  <si>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</si>
  <si>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</si>
  <si>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</si>
  <si>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</si>
  <si>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</si>
  <si>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</si>
  <si>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</si>
  <si>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</si>
  <si>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</si>
  <si>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</si>
  <si>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</si>
  <si>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</si>
  <si>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</si>
  <si>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</si>
  <si>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</si>
  <si>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</si>
  <si>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</si>
  <si>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</si>
  <si>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</si>
  <si>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</si>
  <si>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</si>
  <si>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</si>
  <si>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</si>
  <si>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</si>
  <si>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</si>
  <si>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</si>
  <si>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</si>
  <si>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</si>
  <si>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</si>
  <si>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</si>
  <si>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</si>
  <si>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</si>
  <si>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</si>
  <si>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</si>
  <si>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</si>
  <si>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</si>
  <si>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</si>
  <si>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</si>
  <si>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</si>
  <si>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</si>
  <si>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</si>
  <si>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</si>
  <si>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</si>
  <si>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</si>
  <si>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</si>
  <si>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</si>
  <si>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</si>
  <si>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</si>
  <si>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</si>
  <si>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</si>
  <si>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</si>
  <si>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</si>
  <si>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</si>
  <si>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</si>
  <si>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</si>
  <si>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</si>
  <si>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</si>
  <si>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</si>
  <si>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</si>
  <si>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</si>
  <si>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</si>
  <si>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</si>
  <si>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</si>
  <si>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</si>
  <si>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</si>
  <si>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</si>
  <si>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</si>
  <si>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</si>
  <si>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</si>
  <si>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</si>
  <si>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</si>
  <si>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</si>
  <si>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</si>
  <si>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</si>
  <si>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</si>
  <si>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</si>
  <si>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</si>
  <si>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</si>
  <si>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</si>
  <si>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</si>
  <si>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</si>
  <si>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</si>
  <si>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</si>
  <si>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</si>
  <si>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</si>
  <si>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</si>
  <si>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</si>
  <si>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</si>
  <si>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</si>
  <si>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</si>
  <si>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</si>
  <si>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</si>
  <si>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</si>
  <si>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</si>
  <si>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</si>
  <si>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</si>
  <si>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</si>
  <si>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</si>
  <si>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</si>
  <si>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</si>
  <si>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</si>
  <si>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</si>
  <si>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</si>
  <si>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</si>
  <si>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</si>
  <si>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</si>
  <si>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</si>
  <si>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</si>
  <si>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</si>
  <si>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</si>
  <si>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</si>
  <si>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</si>
  <si>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</si>
  <si>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</si>
  <si>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</si>
  <si>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</si>
  <si>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</si>
  <si>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</si>
  <si>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</si>
  <si>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</si>
  <si>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</si>
  <si>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</si>
  <si>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</si>
  <si>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</si>
  <si>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</si>
  <si>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</si>
  <si>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</si>
  <si>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</si>
  <si>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</si>
  <si>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</si>
  <si>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</si>
  <si>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</si>
  <si>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</si>
  <si>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</si>
  <si>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</si>
  <si>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</si>
  <si>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</si>
  <si>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</si>
  <si>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</si>
  <si>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</si>
  <si>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</si>
  <si>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</si>
  <si>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</si>
  <si>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</si>
  <si>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</si>
  <si>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</si>
  <si>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</si>
  <si>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</si>
  <si>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</si>
  <si>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</si>
  <si>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</si>
  <si>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</si>
  <si>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</si>
  <si>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</si>
  <si>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</si>
  <si>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</si>
  <si>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</si>
  <si>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</si>
  <si>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</si>
  <si>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</si>
  <si>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</si>
  <si>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</si>
  <si>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</si>
  <si>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</si>
  <si>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</si>
  <si>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</si>
  <si>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</si>
  <si>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</si>
  <si>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</si>
  <si>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</si>
  <si>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</si>
  <si>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</si>
  <si>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</si>
  <si>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</si>
  <si>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</si>
  <si>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</si>
  <si>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</si>
  <si>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</si>
  <si>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</si>
  <si>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</si>
  <si>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</si>
  <si>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</si>
  <si>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</si>
  <si>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</si>
  <si>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</si>
  <si>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</si>
  <si>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</si>
  <si>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</si>
  <si>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</si>
  <si>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</si>
  <si>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</si>
  <si>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</si>
  <si>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</si>
  <si>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</si>
  <si>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</si>
  <si>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</si>
  <si>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</si>
  <si>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</si>
  <si>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</si>
  <si>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</si>
  <si>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</si>
  <si>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</si>
  <si>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</si>
  <si>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</si>
  <si>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</si>
  <si>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</si>
  <si>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</si>
  <si>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</si>
  <si>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</si>
  <si>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</si>
  <si>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</si>
  <si>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</si>
  <si>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</si>
  <si>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</si>
  <si>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</si>
  <si>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</si>
  <si>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</si>
  <si>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</si>
  <si>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</si>
  <si>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</si>
  <si>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</si>
  <si>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</si>
  <si>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</si>
  <si>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</si>
  <si>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</si>
  <si>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</si>
  <si>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</si>
  <si>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</si>
  <si>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</si>
  <si>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</si>
  <si>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</si>
  <si>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</si>
  <si>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</si>
  <si>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</si>
  <si>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</si>
  <si>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</si>
  <si>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</si>
  <si>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</si>
  <si>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</si>
  <si>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</si>
  <si>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</si>
  <si>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</si>
  <si>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</si>
  <si>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</si>
  <si>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</si>
  <si>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</si>
  <si>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</si>
  <si>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</si>
  <si>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</si>
  <si>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</si>
  <si>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</si>
  <si>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</si>
  <si>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</si>
  <si>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</si>
  <si>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</si>
  <si>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</si>
  <si>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</si>
  <si>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</si>
  <si>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</si>
  <si>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</si>
  <si>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</si>
  <si>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</si>
  <si>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</si>
  <si>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</si>
  <si>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</si>
  <si>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</si>
  <si>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</si>
  <si>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</si>
  <si>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</si>
  <si>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</si>
  <si>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</si>
  <si>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</si>
  <si>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</si>
  <si>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</si>
  <si>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</si>
  <si>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</si>
  <si>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</si>
  <si>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</si>
  <si>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</si>
  <si>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</si>
  <si>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</si>
  <si>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</si>
  <si>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</si>
  <si>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</si>
  <si>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</si>
  <si>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</si>
  <si>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</si>
  <si>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</si>
  <si>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</si>
  <si>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</si>
  <si>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</si>
  <si>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</si>
  <si>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</si>
  <si>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</si>
  <si>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</si>
  <si>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</si>
  <si>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</si>
  <si>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</si>
  <si>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</si>
  <si>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</si>
  <si>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</si>
  <si>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</si>
  <si>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</si>
  <si>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</si>
  <si>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</si>
  <si>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</si>
  <si>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</si>
  <si>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</si>
  <si>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</si>
  <si>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</si>
  <si>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</si>
  <si>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</si>
  <si>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</si>
  <si>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</si>
  <si>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</si>
  <si>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</si>
  <si>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</si>
  <si>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</si>
  <si>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</si>
  <si>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</si>
  <si>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</si>
  <si>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</si>
  <si>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</si>
  <si>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</si>
  <si>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</si>
  <si>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</si>
  <si>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</si>
  <si>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</si>
  <si>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</si>
  <si>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</si>
  <si>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</si>
  <si>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</si>
  <si>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</si>
  <si>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</si>
  <si>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</si>
  <si>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</si>
  <si>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</si>
  <si>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</si>
  <si>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</si>
  <si>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</si>
  <si>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</si>
  <si>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</si>
  <si>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</si>
  <si>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</si>
  <si>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</si>
  <si>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</si>
  <si>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</si>
  <si>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</si>
  <si>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</si>
  <si>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</si>
  <si>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</si>
  <si>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</si>
  <si>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</si>
  <si>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</si>
  <si>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</si>
  <si>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</si>
  <si>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</si>
  <si>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</si>
  <si>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</si>
  <si>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</si>
  <si>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</si>
  <si>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</si>
  <si>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</si>
  <si>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</si>
  <si>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</si>
  <si>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</si>
  <si>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</si>
  <si>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</si>
  <si>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</si>
  <si>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</si>
  <si>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</si>
  <si>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</si>
  <si>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</si>
  <si>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</si>
  <si>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</si>
  <si>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</si>
  <si>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</si>
  <si>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</si>
  <si>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</si>
  <si>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</si>
  <si>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</si>
  <si>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</si>
  <si>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</si>
  <si>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</si>
  <si>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</si>
  <si>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</si>
  <si>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</si>
  <si>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</si>
  <si>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</si>
  <si>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</si>
  <si>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</si>
  <si>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</si>
  <si>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</si>
  <si>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</si>
  <si>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</si>
  <si>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</si>
  <si>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</si>
  <si>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</si>
  <si>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</si>
  <si>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</si>
  <si>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</si>
  <si>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</si>
  <si>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</si>
  <si>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</si>
  <si>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</si>
  <si>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</si>
  <si>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</si>
  <si>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</si>
  <si>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</si>
  <si>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</si>
  <si>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</si>
  <si>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</si>
  <si>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</si>
  <si>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</si>
  <si>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</si>
  <si>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</si>
  <si>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</si>
  <si>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</si>
  <si>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</si>
  <si>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</si>
  <si>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</si>
  <si>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</si>
  <si>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</si>
  <si>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</si>
  <si>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</si>
  <si>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</si>
  <si>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</si>
  <si>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</si>
  <si>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</si>
  <si>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</si>
  <si>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</si>
  <si>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</si>
  <si>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</si>
  <si>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</si>
  <si>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</si>
  <si>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</si>
  <si>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</si>
  <si>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</si>
  <si>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</si>
  <si>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</si>
  <si>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</si>
  <si>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</si>
  <si>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</si>
  <si>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</si>
  <si>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</si>
  <si>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</si>
  <si>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</si>
  <si>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</si>
  <si>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</si>
  <si>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</si>
  <si>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</si>
  <si>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</si>
  <si>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</si>
  <si>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</si>
  <si>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</si>
  <si>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</si>
  <si>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</si>
  <si>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</si>
  <si>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</si>
  <si>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</si>
  <si>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</si>
  <si>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</si>
  <si>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</si>
  <si>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</si>
  <si>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</si>
  <si>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</si>
  <si>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</si>
  <si>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</si>
  <si>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</si>
  <si>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</si>
  <si>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</si>
  <si>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</si>
  <si>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</si>
  <si>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</si>
  <si>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</si>
  <si>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</si>
  <si>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</si>
  <si>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</si>
  <si>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</si>
  <si>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</si>
  <si>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</si>
  <si>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</si>
  <si>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</si>
  <si>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</si>
  <si>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</si>
  <si>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</si>
  <si>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</si>
  <si>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</si>
  <si>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</si>
  <si>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</si>
  <si>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</si>
  <si>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</si>
  <si>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</si>
  <si>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</si>
  <si>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</si>
  <si>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</si>
  <si>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</si>
  <si>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</si>
  <si>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</si>
  <si>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</si>
  <si>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</si>
  <si>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</si>
  <si>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</si>
  <si>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</si>
  <si>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</si>
  <si>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</si>
  <si>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</si>
  <si>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</si>
  <si>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</si>
  <si>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</si>
  <si>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</si>
  <si>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</si>
  <si>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</si>
  <si>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</si>
  <si>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</si>
  <si>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</si>
  <si>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</si>
  <si>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</si>
  <si>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</si>
  <si>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</si>
  <si>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</si>
  <si>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</si>
  <si>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</si>
  <si>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</si>
  <si>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</si>
  <si>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</si>
  <si>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</si>
  <si>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</si>
  <si>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</si>
  <si>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</si>
  <si>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</si>
  <si>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</si>
  <si>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</si>
  <si>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</si>
  <si>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</si>
  <si>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</si>
  <si>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</si>
  <si>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</si>
  <si>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</si>
  <si>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</si>
  <si>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</si>
  <si>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</si>
  <si>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</si>
  <si>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</si>
  <si>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</si>
  <si>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</si>
  <si>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</si>
  <si>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</si>
  <si>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</si>
  <si>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</si>
  <si>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</si>
  <si>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</si>
  <si>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</si>
  <si>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</si>
  <si>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</si>
  <si>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</si>
  <si>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</si>
  <si>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</si>
  <si>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</si>
  <si>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</si>
  <si>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</si>
  <si>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</si>
  <si>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</si>
  <si>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</si>
  <si>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</si>
  <si>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</si>
  <si>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</si>
  <si>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</si>
  <si>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</si>
  <si>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</si>
  <si>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</si>
  <si>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</si>
  <si>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</si>
  <si>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</si>
  <si>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</si>
  <si>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</si>
  <si>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</si>
  <si>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</si>
  <si>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</si>
  <si>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</si>
  <si>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</si>
  <si>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</si>
  <si>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</si>
  <si>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</si>
  <si>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</si>
  <si>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</si>
  <si>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</si>
  <si>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</si>
  <si>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</si>
  <si>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</si>
  <si>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</si>
  <si>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</si>
  <si>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</si>
  <si>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</si>
  <si>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</si>
  <si>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</si>
  <si>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</si>
  <si>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</si>
  <si>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</si>
  <si>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</si>
  <si>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</si>
  <si>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</si>
  <si>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</si>
  <si>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</si>
  <si>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</si>
  <si>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</si>
  <si>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</si>
  <si>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</si>
  <si>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</si>
  <si>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</si>
  <si>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</si>
  <si>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</si>
  <si>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</si>
  <si>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</si>
  <si>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</si>
  <si>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</si>
  <si>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</si>
  <si>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</si>
  <si>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</si>
  <si>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</si>
  <si>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</si>
  <si>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</si>
  <si>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</si>
  <si>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</si>
  <si>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</si>
  <si>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</si>
  <si>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</si>
  <si>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</si>
  <si>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</si>
  <si>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</si>
  <si>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</si>
  <si>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</si>
  <si>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</si>
  <si>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</si>
  <si>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</si>
  <si>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</si>
  <si>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</si>
  <si>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</si>
  <si>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</si>
  <si>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</si>
  <si>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</si>
  <si>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</si>
  <si>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</si>
  <si>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</si>
  <si>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</si>
  <si>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</si>
  <si>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</si>
  <si>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</si>
  <si>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</si>
  <si>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</si>
  <si>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</si>
  <si>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</si>
  <si>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</si>
  <si>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</si>
  <si>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</si>
  <si>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</si>
  <si>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</si>
  <si>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</si>
  <si>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</si>
  <si>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</si>
  <si>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</si>
  <si>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</si>
  <si>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</si>
  <si>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</si>
  <si>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</si>
  <si>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</si>
  <si>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</si>
  <si>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</si>
  <si>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</si>
  <si>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</si>
  <si>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</si>
  <si>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</si>
  <si>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</si>
  <si>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</si>
  <si>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</si>
  <si>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</si>
  <si>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</si>
  <si>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</si>
  <si>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</si>
  <si>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</si>
  <si>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</si>
  <si>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</si>
  <si>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</si>
  <si>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</si>
  <si>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</si>
  <si>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</si>
  <si>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</si>
  <si>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</si>
  <si>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</si>
  <si>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</si>
  <si>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</si>
  <si>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</si>
  <si>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</si>
  <si>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</si>
  <si>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</si>
  <si>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</si>
  <si>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</si>
  <si>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</si>
  <si>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</si>
  <si>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</si>
  <si>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</si>
  <si>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</si>
  <si>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</si>
  <si>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</si>
  <si>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</si>
  <si>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</si>
  <si>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</si>
  <si>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</si>
  <si>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</si>
  <si>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</si>
  <si>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</si>
  <si>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</si>
  <si>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</si>
  <si>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</si>
  <si>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</si>
  <si>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</si>
  <si>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</si>
  <si>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</si>
  <si>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</si>
  <si>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</si>
  <si>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</si>
  <si>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</si>
  <si>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</si>
  <si>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</si>
  <si>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</si>
  <si>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</si>
  <si>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</si>
  <si>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</si>
  <si>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</si>
  <si>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</si>
  <si>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</si>
  <si>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</si>
  <si>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</si>
  <si>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</si>
  <si>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</si>
  <si>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</si>
  <si>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</si>
  <si>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</si>
  <si>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</si>
  <si>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</si>
  <si>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</si>
  <si>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</si>
  <si>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</si>
  <si>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</si>
  <si>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</si>
  <si>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</si>
  <si>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</si>
  <si>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</si>
  <si>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</si>
  <si>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</si>
  <si>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</si>
  <si>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</si>
  <si>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</si>
  <si>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</si>
  <si>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</si>
  <si>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</si>
  <si>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</si>
  <si>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</si>
  <si>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</si>
  <si>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</si>
  <si>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</si>
  <si>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</si>
  <si>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</si>
  <si>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</si>
  <si>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</si>
  <si>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</si>
  <si>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</si>
  <si>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</si>
  <si>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</si>
  <si>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</si>
  <si>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</si>
  <si>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</si>
  <si>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</si>
  <si>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</si>
  <si>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</si>
  <si>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</si>
  <si>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</si>
  <si>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</si>
  <si>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</si>
  <si>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</si>
  <si>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</si>
  <si>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</si>
  <si>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</si>
  <si>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</si>
  <si>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</si>
  <si>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</si>
  <si>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</si>
  <si>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</si>
  <si>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</si>
  <si>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</si>
  <si>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</si>
  <si>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</si>
  <si>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</si>
  <si>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</si>
  <si>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</si>
  <si>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</si>
  <si>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</si>
  <si>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</si>
  <si>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</si>
  <si>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</si>
  <si>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</si>
  <si>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</si>
  <si>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</si>
  <si>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</si>
  <si>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</si>
  <si>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</si>
  <si>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</si>
  <si>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</si>
  <si>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</si>
  <si>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</si>
  <si>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</si>
  <si>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</si>
  <si>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</si>
  <si>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</si>
  <si>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</si>
  <si>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</si>
  <si>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</si>
  <si>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</si>
  <si>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</si>
  <si>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</si>
  <si>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</si>
  <si>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</si>
  <si>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</si>
  <si>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</si>
  <si>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</si>
  <si>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</si>
  <si>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</si>
  <si>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</si>
  <si>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</si>
  <si>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</si>
  <si>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</si>
  <si>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</si>
  <si>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</si>
  <si>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</si>
  <si>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</si>
  <si>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</si>
  <si>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</si>
  <si>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</si>
  <si>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</si>
  <si>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</si>
  <si>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</si>
  <si>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</si>
  <si>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</si>
  <si>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</si>
  <si>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</si>
  <si>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</si>
  <si>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</si>
  <si>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</si>
  <si>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</si>
  <si>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</si>
  <si>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</si>
  <si>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</si>
  <si>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</si>
  <si>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</si>
  <si>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</si>
  <si>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</si>
  <si>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</si>
  <si>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</si>
  <si>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</si>
  <si>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</si>
  <si>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</si>
  <si>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</si>
  <si>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</si>
  <si>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</si>
  <si>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</si>
  <si>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</si>
  <si>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</si>
  <si>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</si>
  <si>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</si>
  <si>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</si>
  <si>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</si>
  <si>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</si>
  <si>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</si>
  <si>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</si>
  <si>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</si>
  <si>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</si>
  <si>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</si>
  <si>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</si>
  <si>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</si>
  <si>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</si>
  <si>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</si>
  <si>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</si>
  <si>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</si>
  <si>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</si>
  <si>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</si>
  <si>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</si>
  <si>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</si>
  <si>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</si>
  <si>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</si>
  <si>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</si>
  <si>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</si>
  <si>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</si>
  <si>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</si>
  <si>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</si>
  <si>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</si>
  <si>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</si>
  <si>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</si>
  <si>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</si>
  <si>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</si>
  <si>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</si>
  <si>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</si>
  <si>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</si>
  <si>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</si>
  <si>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</si>
  <si>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</si>
  <si>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</si>
  <si>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</si>
  <si>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</si>
  <si>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</si>
  <si>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</si>
  <si>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</si>
  <si>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</si>
  <si>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</si>
  <si>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</si>
  <si>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</si>
  <si>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</si>
  <si>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</si>
  <si>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</si>
  <si>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</si>
  <si>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</si>
  <si>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</si>
  <si>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</si>
  <si>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</si>
  <si>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</si>
  <si>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</si>
  <si>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</si>
  <si>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</si>
  <si>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</si>
  <si>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</si>
  <si>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</si>
  <si>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</si>
  <si>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</si>
  <si>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</si>
  <si>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</si>
  <si>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</si>
  <si>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</si>
  <si>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</si>
  <si>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</si>
  <si>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</si>
  <si>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</si>
  <si>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</si>
  <si>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</si>
  <si>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</si>
  <si>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</si>
  <si>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</si>
  <si>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</si>
  <si>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</si>
  <si>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</si>
  <si>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</si>
  <si>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</si>
  <si>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</si>
  <si>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</si>
  <si>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</si>
  <si>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</si>
  <si>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</si>
  <si>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</si>
  <si>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</si>
  <si>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</si>
  <si>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</si>
  <si>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</si>
  <si>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</si>
  <si>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</si>
  <si>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</si>
  <si>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</si>
  <si>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</si>
  <si>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</si>
  <si>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</si>
  <si>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</si>
  <si>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</si>
  <si>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</si>
  <si>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</si>
  <si>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</si>
  <si>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</si>
  <si>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</si>
  <si>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</si>
  <si>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</si>
  <si>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</si>
  <si>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</si>
  <si>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</si>
  <si>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</si>
  <si>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</si>
  <si>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</si>
  <si>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</si>
  <si>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</si>
  <si>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</si>
  <si>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</si>
  <si>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</si>
  <si>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</si>
  <si>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</si>
  <si>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</si>
  <si>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</si>
  <si>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</si>
  <si>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</si>
  <si>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</si>
  <si>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</si>
  <si>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</si>
  <si>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</si>
  <si>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</si>
  <si>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</si>
  <si>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</si>
  <si>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</si>
  <si>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</si>
  <si>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</si>
  <si>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</si>
  <si>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</si>
  <si>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</si>
  <si>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</si>
  <si>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</si>
  <si>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</si>
  <si>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</si>
  <si>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</si>
  <si>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</si>
  <si>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</si>
  <si>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</si>
  <si>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</si>
  <si>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</si>
  <si>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</si>
  <si>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</si>
  <si>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</si>
  <si>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</si>
  <si>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</si>
  <si>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</si>
  <si>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</si>
  <si>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</si>
  <si>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</si>
  <si>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</si>
  <si>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</si>
  <si>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</si>
  <si>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</si>
  <si>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</si>
  <si>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</si>
  <si>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</si>
  <si>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</si>
  <si>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</si>
  <si>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</si>
  <si>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</si>
  <si>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</si>
  <si>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</si>
  <si>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</si>
  <si>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</si>
  <si>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</si>
  <si>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</si>
  <si>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</si>
  <si>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</si>
  <si>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</si>
  <si>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</si>
  <si>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</si>
  <si>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</si>
  <si>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</si>
  <si>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</si>
  <si>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</si>
  <si>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</si>
  <si>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</si>
  <si>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</si>
  <si>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</si>
  <si>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</si>
  <si>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</si>
  <si>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</si>
  <si>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</si>
  <si>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</si>
  <si>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</si>
  <si>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</si>
  <si>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</si>
  <si>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</si>
  <si>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</si>
  <si>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</si>
  <si>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</si>
  <si>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</si>
  <si>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</si>
  <si>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</si>
  <si>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</si>
  <si>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</si>
  <si>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</si>
  <si>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</si>
  <si>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</si>
  <si>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</si>
  <si>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</si>
  <si>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</si>
  <si>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</si>
  <si>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</si>
  <si>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</si>
  <si>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</si>
  <si>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</si>
  <si>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</si>
  <si>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</si>
  <si>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</si>
  <si>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</si>
  <si>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</si>
  <si>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</si>
  <si>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</si>
  <si>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</si>
  <si>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</si>
  <si>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</si>
  <si>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</si>
  <si>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</si>
  <si>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</si>
  <si>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</si>
  <si>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</si>
  <si>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</si>
  <si>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</si>
  <si>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</si>
  <si>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</si>
  <si>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</si>
  <si>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</si>
  <si>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</si>
  <si>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</si>
  <si>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</si>
  <si>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</si>
  <si>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</si>
  <si>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</si>
  <si>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</si>
  <si>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</si>
  <si>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</si>
  <si>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</si>
  <si>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</si>
  <si>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</si>
  <si>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</si>
  <si>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</si>
  <si>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</si>
  <si>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</si>
  <si>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</si>
  <si>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</si>
  <si>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</si>
  <si>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</si>
  <si>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</si>
  <si>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</si>
  <si>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</si>
  <si>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</si>
  <si>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</si>
  <si>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</si>
  <si>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</si>
  <si>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</si>
  <si>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</si>
  <si>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</si>
  <si>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</si>
  <si>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</si>
  <si>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</si>
  <si>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</si>
  <si>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</si>
  <si>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</si>
  <si>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</si>
  <si>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</si>
  <si>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</si>
  <si>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</si>
  <si>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</si>
  <si>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</si>
  <si>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</si>
  <si>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</si>
  <si>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</si>
  <si>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</si>
  <si>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</si>
  <si>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</si>
  <si>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</si>
  <si>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</si>
  <si>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</si>
  <si>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</si>
  <si>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</si>
  <si>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</si>
  <si>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</si>
  <si>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</si>
  <si>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</si>
  <si>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</si>
  <si>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</si>
  <si>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</si>
  <si>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</si>
  <si>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</si>
  <si>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</si>
  <si>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</si>
  <si>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</si>
  <si>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</si>
  <si>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</si>
  <si>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</si>
  <si>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</si>
  <si>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</si>
  <si>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</si>
  <si>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</si>
  <si>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</si>
  <si>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</si>
  <si>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</si>
  <si>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</si>
  <si>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</si>
  <si>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</si>
  <si>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</si>
  <si>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</si>
  <si>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</si>
  <si>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</si>
  <si>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</si>
  <si>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</si>
  <si>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</si>
  <si>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</si>
  <si>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</si>
  <si>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</si>
  <si>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</si>
  <si>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</si>
  <si>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</si>
  <si>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</si>
  <si>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</si>
  <si>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</si>
  <si>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</si>
  <si>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</si>
  <si>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</si>
  <si>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</si>
  <si>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</si>
  <si>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</si>
  <si>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</si>
  <si>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</si>
  <si>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</si>
  <si>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</si>
  <si>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</si>
  <si>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</si>
  <si>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</si>
  <si>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</si>
  <si>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</si>
  <si>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</si>
  <si>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</si>
  <si>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</si>
  <si>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</si>
  <si>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</si>
  <si>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</si>
  <si>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</si>
  <si>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</si>
  <si>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</si>
  <si>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</si>
  <si>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</si>
  <si>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</si>
  <si>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</si>
  <si>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</si>
  <si>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</si>
  <si>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</si>
  <si>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</si>
  <si>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</si>
  <si>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</si>
  <si>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</si>
  <si>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</si>
  <si>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</si>
  <si>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</si>
  <si>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</si>
  <si>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</si>
  <si>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</si>
  <si>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</si>
  <si>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</si>
  <si>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</si>
  <si>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</si>
  <si>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</si>
  <si>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</si>
  <si>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</si>
  <si>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</si>
  <si>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</si>
  <si>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</si>
  <si>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</si>
  <si>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</si>
  <si>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</si>
  <si>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</si>
  <si>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</si>
  <si>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</si>
  <si>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</si>
  <si>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</si>
  <si>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</si>
  <si>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</si>
  <si>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</si>
  <si>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</si>
  <si>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</si>
  <si>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</si>
  <si>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</si>
  <si>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</si>
  <si>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</si>
  <si>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</si>
  <si>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</si>
  <si>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</si>
  <si>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</si>
  <si>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</si>
  <si>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</si>
  <si>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</si>
  <si>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</si>
  <si>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</si>
  <si>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</si>
  <si>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</si>
  <si>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</si>
  <si>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</si>
  <si>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</si>
  <si>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</si>
  <si>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</si>
  <si>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</si>
  <si>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</si>
  <si>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</si>
  <si>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</si>
  <si>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</si>
  <si>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</si>
  <si>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</si>
  <si>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</si>
  <si>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</si>
  <si>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</si>
  <si>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</si>
  <si>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</si>
  <si>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</si>
  <si>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</si>
  <si>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</si>
  <si>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</si>
  <si>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</si>
  <si>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</si>
  <si>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</si>
  <si>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</si>
  <si>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</si>
  <si>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</si>
  <si>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</si>
  <si>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</si>
  <si>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</si>
  <si>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</si>
  <si>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</si>
  <si>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</si>
  <si>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</si>
  <si>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</si>
  <si>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</si>
  <si>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</si>
  <si>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</si>
  <si>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</si>
  <si>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</si>
  <si>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</si>
  <si>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</si>
  <si>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</si>
  <si>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</si>
  <si>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</si>
  <si>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</si>
  <si>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</si>
  <si>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</si>
  <si>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</si>
  <si>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</si>
  <si>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</si>
  <si>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</si>
  <si>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</si>
  <si>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</si>
  <si>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</si>
  <si>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</si>
  <si>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</si>
  <si>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</si>
  <si>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</si>
  <si>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</si>
  <si>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</si>
  <si>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</si>
  <si>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</si>
  <si>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</si>
  <si>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</si>
  <si>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</si>
  <si>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</si>
  <si>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</si>
  <si>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</si>
  <si>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</si>
  <si>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</si>
  <si>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</si>
  <si>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</si>
  <si>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</si>
  <si>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</si>
  <si>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</si>
  <si>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</si>
  <si>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</si>
  <si>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</si>
  <si>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</si>
  <si>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</si>
  <si>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</si>
  <si>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</si>
  <si>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</si>
  <si>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</si>
  <si>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</si>
  <si>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</si>
  <si>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</si>
  <si>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</si>
  <si>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</si>
  <si>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</si>
  <si>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</si>
  <si>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</si>
  <si>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</si>
  <si>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</si>
  <si>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</si>
  <si>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</si>
  <si>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</si>
  <si>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</si>
  <si>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</si>
  <si>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</si>
  <si>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</si>
  <si>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</si>
  <si>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</si>
  <si>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</si>
  <si>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</si>
  <si>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</si>
  <si>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</si>
  <si>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</si>
  <si>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</si>
  <si>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</si>
  <si>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</si>
  <si>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</si>
  <si>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</si>
  <si>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</si>
  <si>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</si>
  <si>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</si>
  <si>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</si>
  <si>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</si>
  <si>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</si>
  <si>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</si>
  <si>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</si>
  <si>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</si>
  <si>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</si>
  <si>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</si>
  <si>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</si>
  <si>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</si>
  <si>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</si>
  <si>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</si>
  <si>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</si>
  <si>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</si>
  <si>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</si>
  <si>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</si>
  <si>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</si>
  <si>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</si>
  <si>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</si>
  <si>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</si>
  <si>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</si>
  <si>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</si>
  <si>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</si>
  <si>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</si>
  <si>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</si>
  <si>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</si>
  <si>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</si>
  <si>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</si>
  <si>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</si>
  <si>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</si>
  <si>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</si>
  <si>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</si>
  <si>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</si>
  <si>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</si>
  <si>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</si>
  <si>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</si>
  <si>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</si>
  <si>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</si>
  <si>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</si>
  <si>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</si>
  <si>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</si>
  <si>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</si>
  <si>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</si>
  <si>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</si>
  <si>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</si>
  <si>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</si>
  <si>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</si>
  <si>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</si>
  <si>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</si>
  <si>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</si>
  <si>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</si>
  <si>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</si>
  <si>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</si>
  <si>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</si>
  <si>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</si>
  <si>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</si>
  <si>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</si>
  <si>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</si>
  <si>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</si>
  <si>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</si>
  <si>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</si>
  <si>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</si>
  <si>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</si>
  <si>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</si>
  <si>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</si>
  <si>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</si>
  <si>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</si>
  <si>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</si>
  <si>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</si>
  <si>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</si>
  <si>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</si>
  <si>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</si>
  <si>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</si>
  <si>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</si>
  <si>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</si>
  <si>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</si>
  <si>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</si>
  <si>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</si>
  <si>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</si>
  <si>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</si>
  <si>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</si>
  <si>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</si>
  <si>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</si>
  <si>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</si>
  <si>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</si>
  <si>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</si>
  <si>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</si>
  <si>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</si>
  <si>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</si>
  <si>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</si>
  <si>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</si>
  <si>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</si>
  <si>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</si>
  <si>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</si>
  <si>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</si>
  <si>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</si>
  <si>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</si>
  <si>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</si>
  <si>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</si>
  <si>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</si>
  <si>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</si>
  <si>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</si>
  <si>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</si>
  <si>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</si>
  <si>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</si>
  <si>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</si>
  <si>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</si>
  <si>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</si>
  <si>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</si>
  <si>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</si>
  <si>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</si>
  <si>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</si>
  <si>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</si>
  <si>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</si>
  <si>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</si>
  <si>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</si>
  <si>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</si>
  <si>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</si>
  <si>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</si>
  <si>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</si>
  <si>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</si>
  <si>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</si>
  <si>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</si>
  <si>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</si>
  <si>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</si>
  <si>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</si>
  <si>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</si>
  <si>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</si>
  <si>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</si>
  <si>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</si>
  <si>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</si>
  <si>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</si>
  <si>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</si>
  <si>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</si>
  <si>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</si>
  <si>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</si>
  <si>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</si>
  <si>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</si>
  <si>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</si>
  <si>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</si>
  <si>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</si>
  <si>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</si>
  <si>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</si>
  <si>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</si>
  <si>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</si>
  <si>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</si>
  <si>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</si>
  <si>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</si>
  <si>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</si>
  <si>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</si>
  <si>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</si>
  <si>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</si>
  <si>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</si>
  <si>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</si>
  <si>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</si>
  <si>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</si>
  <si>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</si>
  <si>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</si>
  <si>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</si>
  <si>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</si>
  <si>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</si>
  <si>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</si>
  <si>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</si>
  <si>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</si>
  <si>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</si>
  <si>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</si>
  <si>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</si>
  <si>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</si>
  <si>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</si>
  <si>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</si>
  <si>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</si>
  <si>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</si>
  <si>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</si>
  <si>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</si>
  <si>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</si>
  <si>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</si>
  <si>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</si>
  <si>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</si>
  <si>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</si>
  <si>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</si>
  <si>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</si>
  <si>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</si>
  <si>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</si>
  <si>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</si>
  <si>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</si>
  <si>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</si>
  <si>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</si>
  <si>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</si>
  <si>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</si>
  <si>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</si>
  <si>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</si>
  <si>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</si>
  <si>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</si>
  <si>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</si>
  <si>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</si>
  <si>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</si>
  <si>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</si>
  <si>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</si>
  <si>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</si>
  <si>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</si>
  <si>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</si>
  <si>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</si>
  <si>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</si>
  <si>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</si>
  <si>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</si>
  <si>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</si>
  <si>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</si>
  <si>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</si>
  <si>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</si>
  <si>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</si>
  <si>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</si>
  <si>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</si>
  <si>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</si>
  <si>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</si>
  <si>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</si>
  <si>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</si>
  <si>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</si>
  <si>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</si>
  <si>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</si>
  <si>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</si>
  <si>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</si>
  <si>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</si>
  <si>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</si>
  <si>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</si>
  <si>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</si>
  <si>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</si>
  <si>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</si>
  <si>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</si>
  <si>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</si>
  <si>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</si>
  <si>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</si>
  <si>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</si>
  <si>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</si>
  <si>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</si>
  <si>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</si>
  <si>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</si>
  <si>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</si>
  <si>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</si>
  <si>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</si>
  <si>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</si>
  <si>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</si>
  <si>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</si>
  <si>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</si>
  <si>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</si>
  <si>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</si>
  <si>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</si>
  <si>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</si>
  <si>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</si>
  <si>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</si>
  <si>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</si>
  <si>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</si>
  <si>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</si>
  <si>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</si>
  <si>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</si>
  <si>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</si>
  <si>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</si>
  <si>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</si>
  <si>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</si>
  <si>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</si>
  <si>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</si>
  <si>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</si>
  <si>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</si>
  <si>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</si>
  <si>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</si>
  <si>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</si>
  <si>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</si>
  <si>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</si>
  <si>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</si>
  <si>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</si>
  <si>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</si>
  <si>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</si>
  <si>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</si>
  <si>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</si>
  <si>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</si>
  <si>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</si>
  <si>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</si>
  <si>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</si>
  <si>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</si>
  <si>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</si>
  <si>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</si>
  <si>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</si>
  <si>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</si>
  <si>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</si>
  <si>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</si>
  <si>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</si>
  <si>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</si>
  <si>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</si>
  <si>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</si>
  <si>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</si>
  <si>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</si>
  <si>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</si>
  <si>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</si>
  <si>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</si>
  <si>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</si>
  <si>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</si>
  <si>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</si>
  <si>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</si>
  <si>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</si>
  <si>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</si>
  <si>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</si>
  <si>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</si>
  <si>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</si>
  <si>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</si>
  <si>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</si>
  <si>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</si>
  <si>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</si>
  <si>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</si>
  <si>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</si>
  <si>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</si>
  <si>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</si>
  <si>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</si>
  <si>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</si>
  <si>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</si>
  <si>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</si>
  <si>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</si>
  <si>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</si>
  <si>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</si>
  <si>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</si>
  <si>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</si>
  <si>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</si>
  <si>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</si>
  <si>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</si>
  <si>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</si>
  <si>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</si>
  <si>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</si>
  <si>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</si>
  <si>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</si>
  <si>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</si>
  <si>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</si>
  <si>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</si>
  <si>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</si>
  <si>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</si>
  <si>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</si>
  <si>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</si>
  <si>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</si>
  <si>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</si>
  <si>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</si>
  <si>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</si>
  <si>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</si>
  <si>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</si>
  <si>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</si>
  <si>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</si>
  <si>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</si>
  <si>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</si>
  <si>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</si>
  <si>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</si>
  <si>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</si>
  <si>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</si>
  <si>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</si>
  <si>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</si>
  <si>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</si>
  <si>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</si>
  <si>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</si>
  <si>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</si>
  <si>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</si>
  <si>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</si>
  <si>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</si>
  <si>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</si>
  <si>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</si>
  <si>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</si>
  <si>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</si>
  <si>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</si>
  <si>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</si>
  <si>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</si>
  <si>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</si>
  <si>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</si>
  <si>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</si>
  <si>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</si>
  <si>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</si>
  <si>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</si>
  <si>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</si>
  <si>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</si>
  <si>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</si>
  <si>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</si>
  <si>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</si>
  <si>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</si>
  <si>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</si>
  <si>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</si>
  <si>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</si>
  <si>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</si>
  <si>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</si>
  <si>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</si>
  <si>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</si>
  <si>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</si>
  <si>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</si>
  <si>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</si>
  <si>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</si>
  <si>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</si>
  <si>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</si>
  <si>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</si>
  <si>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</si>
  <si>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</si>
  <si>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</si>
  <si>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</si>
  <si>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</si>
  <si>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</si>
  <si>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</si>
  <si>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</si>
  <si>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</si>
  <si>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</si>
  <si>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</si>
  <si>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</si>
  <si>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</si>
  <si>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</si>
  <si>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</si>
  <si>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</si>
  <si>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</si>
  <si>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</si>
  <si>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</si>
  <si>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</si>
  <si>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</si>
  <si>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</si>
  <si>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</si>
  <si>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</si>
  <si>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</si>
  <si>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</si>
  <si>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</si>
  <si>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</si>
  <si>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</si>
  <si>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</si>
  <si>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</si>
  <si>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</si>
  <si>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</si>
  <si>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</si>
  <si>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</si>
  <si>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</si>
  <si>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</si>
  <si>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</si>
  <si>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</si>
  <si>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</si>
  <si>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</si>
  <si>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</si>
  <si>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</si>
  <si>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</si>
  <si>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</si>
  <si>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</si>
  <si>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</si>
  <si>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</si>
  <si>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</si>
  <si>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</si>
  <si>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</si>
  <si>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</si>
  <si>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</si>
  <si>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</si>
  <si>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</si>
  <si>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</si>
  <si>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</si>
  <si>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</si>
  <si>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</si>
  <si>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</si>
  <si>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</si>
  <si>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</si>
  <si>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</si>
  <si>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</si>
  <si>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</si>
  <si>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</si>
  <si>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</si>
  <si>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</si>
  <si>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</si>
  <si>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</si>
  <si>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</si>
  <si>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</si>
  <si>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</si>
  <si>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</si>
  <si>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</si>
  <si>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</si>
  <si>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</si>
  <si>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</si>
  <si>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</si>
  <si>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</si>
  <si>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</si>
  <si>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</si>
  <si>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</si>
  <si>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</si>
  <si>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</si>
  <si>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</si>
  <si>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</si>
  <si>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</si>
  <si>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</si>
  <si>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</si>
  <si>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</si>
  <si>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</si>
  <si>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</si>
  <si>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</si>
  <si>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</si>
  <si>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</si>
  <si>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</si>
  <si>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</si>
  <si>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</si>
  <si>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</si>
  <si>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</si>
  <si>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</si>
  <si>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</si>
  <si>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</si>
  <si>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</si>
  <si>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</si>
  <si>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</si>
  <si>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</si>
  <si>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</si>
  <si>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</si>
  <si>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</si>
  <si>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</si>
  <si>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</si>
  <si>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</si>
  <si>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</si>
  <si>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</si>
  <si>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</si>
  <si>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</si>
  <si>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</si>
  <si>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</si>
  <si>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</si>
  <si>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</si>
  <si>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</si>
  <si>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</si>
  <si>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</si>
  <si>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</si>
  <si>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</si>
  <si>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</si>
  <si>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</si>
  <si>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</si>
  <si>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</si>
  <si>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</si>
  <si>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</si>
  <si>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</si>
  <si>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</si>
  <si>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</si>
  <si>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</si>
  <si>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</si>
  <si>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</si>
  <si>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</si>
  <si>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</si>
  <si>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</si>
  <si>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</si>
  <si>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</si>
  <si>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</si>
  <si>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</si>
  <si>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</si>
  <si>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</si>
  <si>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</si>
  <si>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</si>
  <si>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</si>
  <si>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</si>
  <si>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</si>
  <si>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</si>
  <si>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</si>
  <si>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</si>
  <si>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</si>
  <si>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</si>
  <si>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</si>
  <si>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</si>
  <si>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</si>
  <si>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</si>
  <si>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</si>
  <si>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</si>
  <si>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</si>
  <si>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</si>
  <si>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</si>
  <si>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</si>
  <si>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</si>
  <si>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</si>
  <si>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</si>
  <si>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</si>
  <si>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</si>
  <si>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</si>
  <si>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</si>
  <si>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</si>
  <si>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</si>
  <si>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</si>
  <si>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</si>
  <si>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</si>
  <si>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</si>
  <si>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</si>
  <si>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</si>
  <si>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</si>
  <si>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</si>
  <si>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</si>
  <si>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</si>
  <si>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</si>
  <si>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</si>
  <si>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</si>
  <si>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</si>
  <si>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</si>
  <si>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</si>
  <si>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</si>
  <si>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</si>
  <si>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</si>
  <si>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</si>
  <si>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</si>
  <si>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</si>
  <si>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</si>
  <si>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</si>
  <si>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</si>
  <si>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</si>
  <si>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</si>
  <si>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</si>
  <si>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</si>
  <si>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</si>
  <si>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</si>
  <si>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</si>
  <si>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</si>
  <si>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</si>
  <si>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</si>
  <si>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</si>
  <si>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</si>
  <si>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</si>
  <si>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</si>
  <si>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</si>
  <si>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</si>
  <si>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</si>
  <si>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</si>
  <si>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</si>
  <si>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</si>
  <si>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</si>
  <si>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</si>
  <si>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</si>
  <si>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</si>
  <si>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</si>
  <si>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</si>
  <si>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</si>
  <si>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</si>
  <si>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</si>
  <si>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</si>
  <si>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</si>
  <si>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</si>
  <si>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</si>
  <si>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</si>
  <si>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</si>
  <si>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</si>
  <si>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</si>
  <si>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</si>
  <si>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</si>
  <si>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</si>
  <si>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</si>
  <si>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</si>
  <si>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</si>
  <si>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</si>
  <si>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</si>
  <si>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</si>
  <si>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</si>
  <si>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</si>
  <si>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</si>
  <si>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</si>
  <si>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</si>
  <si>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</si>
  <si>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</si>
  <si>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</si>
  <si>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</si>
  <si>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</si>
  <si>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</si>
  <si>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</si>
  <si>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</si>
  <si>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</si>
  <si>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</si>
  <si>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</si>
  <si>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</si>
  <si>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</si>
  <si>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</si>
  <si>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</si>
  <si>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</si>
  <si>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</si>
  <si>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</si>
  <si>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</si>
  <si>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</si>
  <si>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</si>
  <si>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</si>
  <si>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</si>
  <si>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</si>
  <si>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</si>
  <si>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</si>
  <si>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</si>
  <si>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</si>
  <si>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</si>
  <si>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</si>
  <si>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</si>
  <si>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</si>
  <si>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</si>
  <si>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</si>
  <si>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</si>
  <si>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</si>
  <si>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</si>
  <si>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</si>
  <si>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</si>
  <si>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</si>
  <si>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</si>
  <si>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</si>
  <si>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</si>
  <si>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</si>
  <si>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</si>
  <si>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</si>
  <si>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</si>
  <si>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</si>
  <si>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</si>
  <si>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</si>
  <si>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</si>
  <si>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</si>
  <si>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</si>
  <si>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</si>
  <si>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</si>
  <si>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</si>
  <si>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</si>
  <si>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</si>
  <si>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</si>
  <si>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</si>
  <si>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</si>
  <si>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</si>
  <si>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</si>
  <si>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</si>
  <si>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</si>
  <si>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</si>
  <si>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</si>
  <si>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</si>
  <si>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</si>
  <si>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</si>
  <si>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</si>
  <si>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</si>
  <si>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</si>
  <si>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</si>
  <si>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</si>
  <si>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</si>
  <si>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</si>
  <si>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</si>
  <si>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</si>
  <si>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</si>
  <si>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</si>
  <si>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</si>
  <si>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</si>
  <si>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</si>
  <si>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</si>
  <si>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</si>
  <si>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</si>
  <si>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</si>
  <si>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</si>
  <si>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</si>
  <si>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</si>
  <si>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</si>
  <si>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</si>
  <si>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</si>
  <si>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</si>
  <si>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</si>
  <si>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</si>
  <si>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</si>
  <si>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</si>
  <si>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</si>
  <si>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</si>
  <si>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</si>
  <si>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</si>
  <si>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</si>
  <si>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</si>
  <si>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</si>
  <si>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</si>
  <si>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</si>
  <si>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</si>
  <si>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</si>
  <si>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</si>
  <si>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</si>
  <si>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</si>
  <si>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</si>
  <si>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</si>
  <si>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</si>
  <si>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</si>
  <si>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</si>
  <si>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</si>
  <si>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</si>
  <si>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</si>
  <si>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</si>
  <si>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</si>
  <si>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</si>
  <si>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</si>
  <si>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</si>
  <si>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</si>
  <si>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</si>
  <si>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</si>
  <si>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</si>
  <si>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</si>
  <si>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</si>
  <si>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</si>
  <si>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</si>
  <si>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</si>
  <si>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</si>
  <si>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</si>
  <si>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</si>
  <si>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</si>
  <si>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</si>
  <si>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</si>
  <si>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</si>
  <si>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</si>
  <si>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</si>
  <si>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</si>
  <si>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</si>
  <si>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</si>
  <si>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</si>
  <si>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</si>
  <si>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</si>
  <si>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</si>
  <si>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</si>
  <si>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</si>
  <si>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</si>
  <si>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</si>
  <si>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</si>
  <si>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</si>
  <si>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</si>
  <si>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</si>
  <si>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</si>
  <si>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</si>
  <si>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</si>
  <si>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</si>
  <si>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</si>
  <si>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</si>
  <si>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</si>
  <si>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</si>
  <si>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</si>
  <si>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</si>
  <si>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</si>
  <si>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</si>
  <si>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</si>
  <si>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</si>
  <si>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</si>
  <si>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</si>
  <si>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</si>
  <si>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</si>
  <si>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</si>
  <si>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</si>
  <si>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</si>
  <si>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</si>
  <si>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</si>
  <si>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</si>
  <si>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</si>
  <si>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</si>
  <si>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</si>
  <si>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</si>
  <si>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</si>
  <si>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</si>
  <si>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</si>
  <si>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</si>
  <si>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</si>
  <si>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</si>
  <si>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</si>
  <si>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</si>
  <si>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</si>
  <si>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</si>
  <si>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</si>
  <si>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</si>
  <si>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</si>
  <si>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</si>
  <si>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</si>
  <si>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</si>
  <si>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</si>
  <si>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</si>
  <si>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</si>
  <si>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</si>
  <si>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</si>
  <si>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</si>
  <si>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</si>
  <si>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</si>
  <si>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</si>
  <si>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</si>
  <si>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</si>
  <si>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</si>
  <si>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</si>
  <si>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</si>
  <si>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</si>
  <si>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</si>
  <si>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</si>
  <si>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</si>
  <si>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</si>
  <si>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</si>
  <si>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</si>
  <si>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</si>
  <si>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</si>
  <si>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</si>
  <si>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</si>
  <si>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</si>
  <si>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</si>
  <si>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</si>
  <si>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</si>
  <si>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</si>
  <si>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</si>
  <si>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</si>
  <si>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</si>
  <si>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</si>
  <si>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</si>
  <si>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</si>
  <si>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</si>
  <si>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</si>
  <si>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</si>
  <si>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</si>
  <si>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</si>
  <si>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</si>
  <si>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</si>
  <si>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</si>
  <si>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</si>
  <si>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</si>
  <si>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</si>
  <si>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</si>
  <si>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</si>
  <si>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</si>
  <si>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</si>
  <si>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</si>
  <si>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</si>
  <si>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</si>
  <si>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</si>
  <si>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</si>
  <si>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</si>
  <si>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</si>
  <si>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</si>
  <si>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</si>
  <si>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</si>
  <si>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</si>
  <si>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</si>
  <si>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</si>
  <si>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</si>
  <si>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</si>
  <si>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</si>
  <si>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</si>
  <si>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</si>
  <si>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</si>
  <si>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</si>
  <si>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</si>
  <si>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</si>
  <si>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</si>
  <si>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</si>
  <si>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</si>
  <si>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</si>
  <si>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</si>
  <si>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</si>
  <si>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</si>
  <si>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</si>
  <si>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</si>
  <si>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</si>
  <si>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</si>
  <si>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</si>
  <si>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</si>
  <si>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</si>
  <si>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</si>
  <si>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</si>
  <si>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</si>
  <si>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</si>
  <si>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</si>
  <si>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</si>
  <si>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</si>
  <si>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</si>
  <si>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</si>
  <si>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</si>
  <si>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</si>
  <si>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</si>
  <si>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</si>
  <si>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</si>
  <si>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</si>
  <si>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</si>
  <si>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</si>
  <si>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</si>
  <si>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</si>
  <si>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</si>
  <si>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</si>
  <si>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</si>
  <si>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</si>
  <si>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</si>
  <si>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</si>
  <si>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</si>
  <si>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</si>
  <si>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</si>
  <si>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</si>
  <si>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</si>
  <si>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</si>
  <si>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</si>
  <si>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</si>
  <si>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</si>
  <si>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</si>
  <si>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</si>
  <si>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</si>
  <si>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</si>
  <si>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</si>
  <si>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</si>
  <si>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</si>
  <si>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</si>
  <si>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</si>
  <si>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</si>
  <si>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</si>
  <si>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</si>
  <si>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</si>
  <si>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</si>
  <si>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</si>
  <si>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</si>
  <si>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</si>
  <si>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</si>
  <si>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</si>
  <si>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</si>
  <si>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</si>
  <si>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</si>
  <si>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</si>
  <si>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</si>
  <si>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</si>
  <si>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</si>
  <si>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</si>
  <si>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</si>
  <si>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</si>
  <si>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</si>
  <si>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</si>
  <si>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</si>
  <si>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</si>
  <si>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</si>
  <si>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</si>
  <si>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</si>
  <si>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</si>
  <si>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</si>
  <si>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</si>
  <si>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</si>
  <si>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</si>
  <si>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</si>
  <si>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</si>
  <si>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</si>
  <si>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</si>
  <si>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</si>
  <si>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</si>
  <si>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</si>
  <si>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</si>
  <si>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</si>
  <si>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</si>
  <si>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</si>
  <si>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</si>
  <si>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</si>
  <si>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</si>
  <si>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</si>
  <si>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</si>
  <si>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</si>
  <si>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</si>
  <si>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</si>
  <si>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</si>
  <si>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</si>
  <si>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</si>
  <si>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</si>
  <si>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</si>
  <si>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</si>
  <si>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</si>
  <si>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</si>
  <si>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</si>
  <si>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</si>
  <si>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</si>
  <si>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</si>
  <si>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</si>
  <si>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</si>
  <si>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</si>
  <si>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</si>
  <si>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</si>
  <si>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</si>
  <si>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</si>
  <si>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</si>
  <si>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</si>
  <si>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</si>
  <si>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</si>
  <si>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</si>
  <si>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</si>
  <si>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</si>
  <si>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</si>
  <si>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</si>
  <si>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</si>
  <si>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</si>
  <si>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</si>
  <si>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</si>
  <si>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</si>
  <si>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</si>
  <si>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</si>
  <si>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</si>
  <si>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</si>
  <si>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</si>
  <si>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</si>
  <si>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</si>
  <si>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</si>
  <si>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</si>
  <si>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</si>
  <si>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</si>
  <si>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</si>
  <si>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</si>
  <si>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</si>
  <si>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</si>
  <si>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</si>
  <si>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</si>
  <si>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</si>
  <si>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</si>
  <si>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</si>
  <si>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</si>
  <si>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</si>
  <si>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</si>
  <si>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</si>
  <si>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</si>
  <si>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</si>
  <si>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</si>
  <si>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</si>
  <si>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</si>
  <si>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</si>
  <si>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</si>
  <si>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</si>
  <si>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</si>
  <si>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</si>
  <si>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</si>
  <si>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</si>
  <si>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</si>
  <si>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</si>
  <si>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</si>
  <si>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</si>
  <si>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</si>
  <si>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</si>
  <si>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</si>
  <si>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</si>
  <si>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</si>
  <si>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</si>
  <si>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</si>
  <si>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</si>
  <si>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</si>
  <si>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</si>
  <si>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</si>
  <si>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</si>
  <si>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</si>
  <si>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</si>
  <si>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</si>
  <si>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</si>
  <si>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</si>
  <si>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</si>
  <si>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</si>
  <si>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</si>
  <si>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</si>
  <si>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</si>
  <si>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</si>
  <si>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</si>
  <si>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</si>
  <si>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</si>
  <si>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</si>
  <si>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</si>
  <si>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</si>
  <si>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</si>
  <si>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</si>
  <si>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</si>
  <si>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</si>
  <si>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</si>
  <si>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</si>
  <si>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</si>
  <si>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</si>
  <si>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</si>
  <si>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</si>
  <si>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</si>
  <si>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</si>
  <si>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</si>
  <si>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</si>
  <si>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</si>
  <si>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</si>
  <si>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</si>
  <si>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</si>
  <si>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</si>
  <si>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</si>
  <si>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</si>
  <si>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</si>
  <si>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</si>
  <si>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</si>
  <si>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</si>
  <si>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</si>
  <si>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</si>
  <si>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</si>
  <si>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</si>
  <si>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</si>
  <si>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</si>
  <si>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</si>
  <si>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</si>
  <si>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</si>
  <si>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</si>
  <si>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</si>
  <si>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</si>
  <si>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</si>
  <si>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</si>
  <si>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</si>
  <si>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</si>
  <si>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</si>
  <si>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</si>
  <si>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</si>
  <si>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</si>
  <si>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</si>
  <si>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</si>
  <si>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</si>
  <si>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</si>
  <si>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</si>
  <si>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</si>
  <si>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</si>
  <si>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</si>
  <si>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</si>
  <si>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</si>
  <si>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</si>
  <si>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</si>
  <si>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</si>
  <si>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</si>
  <si>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</si>
  <si>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</si>
  <si>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</si>
  <si>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</si>
  <si>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</si>
  <si>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</si>
  <si>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</si>
  <si>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</si>
  <si>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</si>
  <si>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</si>
  <si>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</si>
  <si>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</si>
  <si>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</si>
  <si>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</si>
  <si>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</si>
  <si>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</si>
  <si>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</si>
  <si>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</si>
  <si>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</si>
  <si>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</si>
  <si>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</si>
  <si>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</si>
  <si>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</si>
  <si>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</si>
  <si>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</si>
  <si>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</si>
  <si>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</si>
  <si>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</si>
  <si>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</si>
  <si>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</si>
  <si>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</si>
  <si>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</si>
  <si>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</si>
  <si>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</si>
  <si>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</si>
  <si>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</si>
  <si>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</si>
  <si>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</si>
  <si>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</si>
  <si>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</si>
  <si>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</si>
  <si>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</si>
  <si>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</si>
  <si>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</si>
  <si>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</si>
  <si>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</si>
  <si>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</si>
  <si>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</si>
  <si>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</si>
  <si>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</si>
  <si>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</si>
  <si>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</si>
  <si>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</si>
  <si>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</si>
  <si>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</si>
  <si>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</si>
  <si>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</si>
  <si>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</si>
  <si>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</si>
  <si>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</si>
  <si>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</si>
  <si>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</si>
  <si>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</si>
  <si>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</si>
  <si>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</si>
  <si>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</si>
  <si>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</si>
  <si>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</si>
  <si>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</si>
  <si>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</si>
  <si>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</si>
  <si>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</si>
  <si>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</si>
  <si>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</si>
  <si>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</si>
  <si>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</si>
  <si>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</si>
  <si>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</si>
  <si>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</si>
  <si>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</si>
  <si>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</si>
  <si>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</si>
  <si>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</si>
  <si>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</si>
  <si>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</si>
  <si>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</si>
  <si>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</si>
  <si>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</si>
  <si>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</si>
  <si>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</si>
  <si>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</si>
  <si>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</si>
  <si>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</si>
  <si>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</si>
  <si>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</si>
  <si>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</si>
  <si>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</si>
  <si>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</si>
  <si>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</si>
  <si>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</si>
  <si>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</si>
  <si>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</si>
  <si>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</si>
  <si>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</si>
  <si>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</si>
  <si>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</si>
  <si>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</si>
  <si>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</si>
  <si>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</si>
  <si>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</si>
  <si>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</si>
  <si>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</si>
  <si>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</si>
  <si>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</si>
  <si>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</si>
  <si>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</si>
  <si>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</si>
  <si>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</si>
  <si>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</si>
  <si>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</si>
  <si>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</si>
  <si>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</si>
  <si>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</si>
  <si>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</si>
  <si>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</si>
  <si>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</si>
  <si>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</si>
  <si>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</si>
  <si>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</si>
  <si>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</si>
  <si>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</si>
  <si>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</si>
  <si>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</si>
  <si>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</si>
  <si>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</si>
  <si>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</si>
  <si>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</si>
  <si>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</si>
  <si>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</si>
  <si>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</si>
  <si>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</si>
  <si>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</si>
  <si>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</si>
  <si>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</si>
  <si>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</si>
  <si>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</si>
  <si>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</si>
  <si>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</si>
  <si>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</si>
  <si>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</si>
  <si>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</si>
  <si>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</si>
  <si>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</si>
  <si>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</si>
  <si>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</si>
  <si>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</si>
  <si>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</si>
  <si>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</si>
  <si>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</si>
  <si>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</si>
  <si>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</si>
  <si>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</si>
  <si>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</si>
  <si>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</si>
  <si>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</si>
  <si>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</si>
  <si>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</si>
  <si>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</si>
  <si>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</si>
  <si>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</si>
  <si>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</si>
  <si>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</si>
  <si>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</si>
  <si>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</si>
  <si>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</si>
  <si>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</si>
  <si>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</si>
  <si>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</si>
  <si>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</si>
  <si>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</si>
  <si>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</si>
  <si>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</si>
  <si>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</si>
  <si>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</si>
  <si>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</si>
  <si>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</si>
  <si>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</si>
  <si>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</si>
  <si>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</si>
  <si>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</si>
  <si>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</si>
  <si>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</si>
  <si>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</si>
  <si>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</si>
  <si>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</si>
  <si>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</si>
  <si>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</si>
  <si>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</si>
  <si>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</si>
  <si>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</si>
  <si>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</si>
  <si>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</si>
  <si>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</si>
  <si>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</si>
  <si>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</si>
  <si>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</si>
  <si>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</si>
  <si>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</si>
  <si>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</si>
  <si>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</si>
  <si>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</si>
  <si>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</si>
  <si>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</si>
  <si>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</si>
  <si>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</si>
  <si>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</si>
  <si>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</si>
  <si>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</si>
  <si>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</si>
  <si>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</si>
  <si>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</si>
  <si>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</si>
  <si>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</si>
  <si>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</si>
  <si>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</si>
  <si>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</si>
  <si>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</si>
  <si>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</si>
  <si>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</si>
  <si>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</si>
  <si>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</si>
  <si>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</si>
  <si>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</si>
  <si>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</si>
  <si>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</si>
  <si>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</si>
  <si>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</si>
  <si>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</si>
  <si>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</si>
  <si>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</si>
  <si>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</si>
  <si>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</si>
  <si>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</si>
  <si>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</si>
  <si>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</si>
  <si>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</si>
  <si>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</si>
  <si>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</si>
  <si>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</si>
  <si>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</si>
  <si>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</si>
  <si>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</si>
  <si>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</si>
  <si>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</si>
  <si>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</si>
  <si>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</si>
  <si>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</si>
  <si>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</si>
  <si>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</si>
  <si>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</si>
  <si>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</si>
  <si>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</si>
  <si>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</si>
  <si>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</si>
  <si>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</si>
  <si>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</si>
  <si>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</si>
  <si>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</si>
  <si>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</si>
  <si>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</si>
  <si>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</si>
  <si>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</si>
  <si>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</si>
  <si>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</si>
  <si>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</si>
  <si>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</si>
  <si>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</si>
  <si>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</si>
  <si>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</si>
  <si>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</si>
  <si>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</si>
  <si>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</si>
  <si>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</si>
  <si>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</si>
  <si>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</si>
  <si>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</si>
  <si>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</si>
  <si>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</si>
  <si>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</si>
  <si>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</si>
  <si>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</si>
  <si>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</si>
  <si>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</si>
  <si>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</si>
  <si>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</si>
  <si>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</si>
  <si>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</si>
  <si>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</si>
  <si>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</si>
  <si>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</si>
  <si>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</si>
  <si>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</si>
  <si>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</si>
  <si>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</si>
  <si>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</si>
  <si>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</si>
  <si>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</si>
  <si>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</si>
  <si>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</si>
  <si>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</si>
  <si>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</si>
  <si>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</si>
  <si>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</si>
  <si>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</si>
  <si>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</si>
  <si>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</si>
  <si>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</si>
  <si>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</si>
  <si>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</si>
  <si>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</si>
  <si>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</si>
  <si>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</si>
  <si>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</si>
  <si>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</si>
  <si>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</si>
  <si>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</si>
  <si>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</si>
  <si>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</si>
  <si>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</si>
  <si>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</si>
  <si>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</si>
  <si>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</si>
  <si>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</si>
  <si>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</si>
  <si>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</si>
  <si>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</si>
  <si>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</si>
  <si>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</si>
  <si>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</si>
  <si>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</si>
  <si>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</si>
  <si>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</si>
  <si>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</si>
  <si>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</si>
  <si>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</si>
  <si>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</si>
  <si>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</si>
  <si>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</si>
  <si>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</si>
  <si>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</si>
  <si>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</si>
  <si>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</si>
  <si>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</si>
  <si>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</si>
  <si>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</si>
  <si>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</si>
  <si>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</si>
  <si>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</si>
  <si>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</si>
  <si>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</si>
  <si>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</si>
  <si>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</si>
  <si>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</si>
  <si>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</si>
  <si>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</si>
  <si>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</si>
  <si>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</si>
  <si>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</si>
  <si>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</si>
  <si>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</si>
  <si>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</si>
  <si>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</si>
  <si>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</si>
  <si>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</si>
  <si>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</si>
  <si>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</si>
  <si>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</si>
  <si>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</si>
  <si>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</si>
  <si>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</si>
  <si>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</si>
  <si>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</si>
  <si>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</si>
  <si>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</si>
  <si>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</si>
  <si>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</si>
  <si>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</si>
  <si>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</si>
  <si>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</si>
  <si>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</si>
  <si>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</si>
  <si>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</si>
  <si>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</si>
  <si>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</si>
  <si>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</si>
  <si>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</si>
  <si>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</si>
  <si>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</si>
  <si>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</si>
  <si>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</si>
  <si>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</si>
  <si>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</si>
  <si>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</si>
  <si>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</si>
  <si>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</si>
  <si>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</si>
  <si>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</si>
  <si>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</si>
  <si>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</si>
  <si>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</si>
  <si>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</si>
  <si>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</si>
  <si>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</si>
  <si>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</si>
  <si>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</si>
  <si>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</si>
  <si>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</si>
  <si>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</si>
  <si>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</si>
  <si>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</si>
  <si>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</si>
  <si>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</si>
  <si>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</si>
  <si>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</si>
  <si>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</si>
  <si>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</si>
  <si>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</si>
  <si>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</si>
  <si>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</si>
  <si>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</si>
  <si>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</si>
  <si>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</si>
  <si>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</si>
  <si>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</si>
  <si>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</si>
  <si>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</si>
  <si>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</si>
  <si>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</si>
  <si>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</si>
  <si>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</si>
  <si>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</si>
  <si>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</si>
  <si>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</si>
  <si>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</si>
  <si>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</si>
  <si>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</si>
  <si>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</si>
  <si>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</si>
  <si>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</si>
  <si>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</si>
  <si>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</si>
  <si>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</si>
  <si>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</si>
  <si>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</si>
  <si>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</si>
  <si>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</si>
  <si>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</si>
  <si>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</si>
  <si>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</si>
  <si>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</si>
  <si>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</si>
  <si>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</si>
  <si>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</si>
  <si>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</si>
  <si>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</si>
  <si>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</si>
  <si>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</si>
  <si>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</si>
  <si>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</si>
  <si>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</si>
  <si>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</si>
  <si>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</si>
  <si>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</si>
  <si>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</si>
  <si>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</si>
  <si>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</si>
  <si>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</si>
  <si>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</si>
  <si>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</si>
  <si>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</si>
  <si>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</si>
  <si>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</si>
  <si>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</si>
  <si>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</si>
  <si>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</si>
  <si>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</si>
  <si>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</si>
  <si>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</si>
  <si>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</si>
  <si>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</si>
  <si>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</si>
  <si>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</si>
  <si>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</si>
  <si>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</si>
  <si>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</si>
  <si>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</si>
  <si>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</si>
  <si>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</si>
  <si>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</si>
  <si>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</si>
  <si>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</si>
  <si>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</si>
  <si>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</si>
  <si>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</si>
  <si>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</si>
  <si>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</si>
  <si>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</si>
  <si>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</si>
  <si>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</si>
  <si>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</si>
  <si>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</si>
  <si>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</si>
  <si>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</si>
  <si>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</si>
  <si>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</si>
  <si>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</si>
  <si>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</si>
  <si>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</si>
  <si>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</si>
  <si>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</si>
  <si>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</si>
  <si>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</si>
  <si>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</si>
  <si>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</si>
  <si>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</si>
  <si>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</si>
  <si>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</si>
  <si>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</si>
  <si>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</si>
  <si>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</si>
  <si>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</si>
  <si>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</si>
  <si>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</si>
  <si>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</si>
  <si>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</si>
  <si>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</si>
  <si>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</si>
  <si>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</si>
  <si>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</si>
  <si>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</si>
  <si>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</si>
  <si>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</si>
  <si>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</si>
  <si>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</si>
  <si>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</si>
  <si>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</si>
  <si>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</si>
  <si>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</si>
  <si>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</si>
  <si>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</si>
  <si>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</si>
  <si>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</si>
  <si>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</si>
  <si>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</si>
  <si>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</si>
  <si>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</si>
  <si>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</si>
  <si>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</si>
  <si>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</si>
  <si>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</si>
  <si>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</si>
  <si>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</si>
  <si>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</si>
  <si>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</si>
  <si>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</si>
  <si>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</si>
  <si>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</si>
  <si>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</si>
  <si>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</si>
  <si>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</si>
  <si>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</si>
  <si>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</si>
  <si>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</si>
  <si>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</si>
  <si>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</si>
  <si>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</si>
  <si>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</si>
  <si>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</si>
  <si>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</si>
  <si>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</si>
  <si>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</si>
  <si>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</si>
  <si>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</si>
  <si>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</si>
  <si>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</si>
  <si>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</si>
  <si>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</si>
  <si>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</si>
  <si>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</si>
  <si>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</si>
  <si>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</si>
  <si>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</si>
  <si>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</si>
  <si>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</si>
  <si>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</si>
  <si>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</si>
  <si>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</si>
  <si>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</si>
  <si>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</si>
  <si>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</si>
  <si>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</si>
  <si>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</si>
  <si>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</si>
  <si>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</si>
  <si>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</si>
  <si>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</si>
  <si>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</si>
  <si>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</si>
  <si>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</si>
  <si>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</si>
  <si>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</si>
  <si>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</si>
  <si>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</si>
  <si>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</si>
  <si>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</si>
  <si>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</si>
  <si>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</si>
  <si>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</si>
  <si>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</si>
  <si>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</si>
  <si>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</si>
  <si>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</si>
  <si>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</si>
  <si>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</si>
  <si>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</si>
  <si>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</si>
  <si>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</si>
  <si>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</si>
  <si>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</si>
  <si>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</si>
  <si>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</si>
  <si>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</si>
  <si>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</si>
  <si>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</si>
  <si>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</si>
  <si>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</si>
  <si>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</si>
  <si>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</si>
  <si>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</si>
  <si>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</si>
  <si>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</si>
  <si>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</si>
  <si>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</si>
  <si>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</si>
  <si>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</si>
  <si>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</si>
  <si>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</si>
  <si>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</si>
  <si>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</si>
  <si>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</si>
  <si>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</si>
  <si>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</si>
  <si>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</si>
  <si>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</si>
  <si>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</si>
  <si>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</si>
  <si>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</si>
  <si>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</si>
  <si>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</si>
  <si>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</si>
  <si>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</si>
  <si>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</si>
  <si>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</si>
  <si>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</si>
  <si>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</si>
  <si>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</si>
  <si>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</si>
  <si>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</si>
  <si>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</si>
  <si>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</si>
  <si>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</si>
  <si>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</si>
  <si>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</si>
  <si>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</si>
  <si>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</si>
  <si>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</si>
  <si>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</si>
  <si>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</si>
  <si>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</si>
  <si>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</si>
  <si>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</si>
  <si>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</si>
  <si>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</si>
  <si>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</si>
  <si>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</si>
  <si>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</si>
  <si>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</si>
  <si>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</si>
  <si>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</si>
  <si>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</si>
  <si>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</si>
  <si>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</si>
  <si>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</si>
  <si>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</si>
  <si>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</si>
  <si>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</si>
  <si>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</si>
  <si>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</si>
  <si>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</si>
  <si>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</si>
  <si>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</si>
  <si>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</si>
  <si>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</si>
  <si>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</si>
  <si>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</si>
  <si>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</si>
  <si>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</si>
  <si>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</si>
  <si>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</si>
  <si>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</si>
  <si>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</si>
  <si>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</si>
  <si>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</si>
  <si>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</si>
  <si>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</si>
  <si>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</si>
  <si>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</si>
  <si>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</si>
  <si>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</si>
  <si>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</si>
  <si>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</si>
  <si>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</si>
  <si>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</si>
  <si>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</si>
  <si>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</si>
  <si>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</si>
  <si>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</si>
  <si>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</si>
  <si>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</si>
  <si>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</si>
  <si>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</si>
  <si>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</si>
  <si>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</si>
  <si>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</si>
  <si>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</si>
  <si>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</si>
  <si>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</si>
  <si>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</si>
  <si>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</si>
  <si>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</si>
  <si>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</si>
  <si>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</si>
  <si>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</si>
  <si>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</si>
  <si>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</si>
  <si>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</si>
  <si>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</si>
  <si>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</si>
  <si>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</si>
  <si>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</si>
  <si>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</si>
  <si>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</si>
  <si>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</si>
  <si>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</si>
  <si>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</si>
  <si>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</si>
  <si>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</si>
  <si>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</si>
  <si>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</si>
  <si>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</si>
  <si>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</si>
  <si>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</si>
  <si>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</si>
  <si>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</si>
  <si>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</si>
  <si>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</si>
  <si>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</si>
  <si>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</si>
  <si>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</si>
  <si>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</si>
  <si>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</si>
  <si>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</si>
  <si>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</si>
  <si>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</si>
  <si>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</si>
  <si>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</si>
  <si>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</si>
  <si>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</si>
  <si>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</si>
  <si>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</si>
  <si>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</si>
  <si>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</si>
  <si>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</si>
  <si>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</si>
  <si>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</si>
  <si>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</si>
  <si>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</si>
  <si>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</si>
  <si>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</si>
  <si>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</si>
  <si>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</si>
  <si>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</si>
  <si>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</si>
  <si>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</si>
  <si>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</si>
  <si>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</si>
  <si>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</si>
  <si>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</si>
  <si>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</si>
  <si>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</si>
  <si>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</si>
  <si>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</si>
  <si>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</si>
  <si>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</si>
  <si>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</si>
  <si>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</si>
  <si>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</si>
  <si>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</si>
  <si>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</si>
  <si>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</si>
  <si>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</si>
  <si>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</si>
  <si>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</si>
  <si>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</si>
  <si>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</si>
  <si>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</si>
  <si>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</si>
  <si>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</si>
  <si>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</si>
  <si>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</si>
  <si>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</si>
  <si>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</si>
  <si>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</si>
  <si>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</si>
  <si>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</si>
  <si>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</si>
  <si>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</si>
  <si>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</si>
  <si>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</si>
  <si>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</si>
  <si>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</si>
  <si>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</si>
  <si>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</si>
  <si>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</si>
  <si>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</si>
  <si>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</si>
  <si>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</si>
  <si>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</si>
  <si>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</si>
  <si>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</si>
  <si>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</si>
  <si>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</si>
  <si>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</si>
  <si>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</si>
  <si>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</si>
  <si>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</si>
  <si>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</si>
  <si>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</si>
  <si>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</si>
  <si>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</si>
  <si>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</si>
  <si>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</si>
  <si>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</si>
  <si>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</si>
  <si>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</si>
  <si>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</si>
  <si>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</si>
  <si>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</si>
  <si>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</si>
  <si>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</si>
  <si>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</si>
  <si>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</si>
  <si>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</si>
  <si>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</si>
  <si>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</si>
  <si>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</si>
  <si>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</si>
  <si>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</si>
  <si>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</si>
  <si>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</si>
  <si>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</si>
  <si>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</si>
  <si>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</si>
  <si>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</si>
  <si>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</si>
  <si>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</si>
  <si>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</si>
  <si>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</si>
  <si>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</si>
  <si>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</si>
  <si>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</si>
  <si>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</si>
  <si>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</si>
  <si>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</si>
  <si>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</si>
  <si>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</si>
  <si>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</si>
  <si>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</si>
  <si>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</si>
  <si>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</si>
  <si>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</si>
  <si>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</si>
  <si>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</si>
  <si>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</si>
  <si>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</si>
  <si>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</si>
  <si>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</si>
  <si>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</si>
  <si>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</si>
  <si>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</si>
  <si>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</si>
  <si>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</si>
  <si>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</si>
  <si>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</si>
  <si>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</si>
  <si>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</si>
  <si>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</si>
  <si>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</si>
  <si>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</si>
  <si>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</si>
  <si>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</si>
  <si>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</si>
  <si>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</si>
  <si>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</si>
  <si>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</si>
  <si>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</si>
  <si>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</si>
  <si>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</si>
  <si>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</si>
  <si>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</si>
  <si>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</si>
  <si>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</si>
  <si>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</si>
  <si>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</si>
  <si>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</si>
  <si>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</si>
  <si>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</si>
  <si>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</si>
  <si>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</si>
  <si>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</si>
  <si>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</si>
  <si>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</si>
  <si>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</si>
  <si>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</si>
  <si>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</si>
  <si>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</si>
  <si>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</si>
  <si>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</si>
  <si>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</si>
  <si>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</si>
  <si>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</si>
  <si>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</si>
  <si>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</si>
  <si>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</si>
  <si>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</si>
  <si>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</si>
  <si>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</si>
  <si>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</si>
  <si>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</si>
  <si>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</si>
  <si>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</si>
  <si>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</si>
  <si>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</si>
  <si>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</si>
  <si>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</si>
  <si>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</si>
  <si>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</si>
  <si>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</si>
  <si>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</si>
  <si>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</si>
  <si>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</si>
  <si>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</si>
  <si>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</si>
  <si>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</si>
  <si>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</si>
  <si>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</si>
  <si>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</si>
  <si>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</si>
  <si>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</si>
  <si>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</si>
  <si>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</si>
  <si>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</si>
  <si>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</si>
  <si>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</si>
  <si>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</si>
  <si>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</si>
  <si>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</si>
  <si>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</si>
  <si>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</si>
  <si>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</si>
  <si>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</si>
  <si>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</si>
  <si>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</si>
  <si>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</si>
  <si>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</si>
  <si>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</si>
  <si>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</si>
  <si>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</si>
  <si>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</si>
  <si>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</si>
  <si>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</si>
  <si>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</si>
  <si>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</si>
  <si>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</si>
  <si>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</si>
  <si>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</si>
  <si>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</si>
  <si>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</si>
  <si>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</si>
  <si>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</si>
  <si>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</si>
  <si>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</si>
  <si>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</si>
  <si>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</si>
  <si>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</si>
  <si>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</si>
  <si>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</si>
  <si>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</si>
  <si>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</si>
  <si>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</si>
  <si>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</si>
  <si>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</si>
  <si>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</si>
  <si>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</si>
  <si>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</si>
  <si>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</si>
  <si>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</si>
  <si>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</si>
  <si>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</si>
  <si>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</si>
  <si>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</si>
  <si>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</si>
  <si>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</si>
  <si>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</si>
  <si>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</si>
  <si>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</si>
  <si>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</si>
  <si>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</si>
  <si>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</si>
  <si>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</si>
  <si>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</si>
  <si>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</si>
  <si>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</si>
  <si>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</si>
  <si>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</si>
  <si>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</si>
  <si>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</si>
  <si>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</si>
  <si>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</si>
  <si>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</si>
  <si>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</si>
  <si>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</si>
  <si>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</si>
  <si>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</si>
  <si>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</si>
  <si>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</si>
  <si>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</si>
  <si>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</si>
  <si>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</si>
  <si>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</si>
  <si>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</si>
  <si>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</si>
  <si>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</si>
  <si>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</si>
  <si>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</si>
  <si>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</si>
  <si>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</si>
  <si>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</si>
  <si>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</si>
  <si>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</si>
  <si>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</si>
  <si>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</si>
  <si>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</si>
  <si>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</si>
  <si>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</si>
  <si>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</si>
  <si>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</si>
  <si>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</si>
  <si>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</si>
  <si>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</si>
  <si>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</si>
  <si>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</si>
  <si>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</si>
  <si>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</si>
  <si>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</si>
  <si>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</si>
  <si>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</si>
  <si>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</si>
  <si>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</si>
  <si>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</si>
  <si>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</si>
  <si>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</si>
  <si>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</si>
  <si>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</si>
  <si>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</si>
  <si>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</si>
  <si>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</si>
  <si>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</si>
  <si>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</si>
  <si>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</si>
  <si>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</si>
  <si>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</si>
  <si>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</si>
  <si>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</si>
  <si>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</si>
  <si>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</si>
  <si>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</si>
  <si>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</si>
  <si>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</si>
  <si>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</si>
  <si>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</si>
  <si>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</si>
  <si>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</si>
  <si>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</si>
  <si>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</si>
  <si>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</si>
  <si>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</si>
  <si>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</si>
  <si>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</si>
  <si>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</si>
  <si>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</si>
  <si>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</si>
  <si>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</si>
  <si>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</si>
  <si>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</si>
  <si>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</si>
  <si>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</si>
  <si>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</si>
  <si>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</si>
  <si>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</si>
  <si>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</si>
  <si>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</si>
  <si>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</si>
  <si>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</si>
  <si>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</si>
  <si>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</si>
  <si>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</si>
  <si>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</si>
  <si>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</si>
  <si>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</si>
  <si>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</si>
  <si>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</si>
  <si>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</si>
  <si>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</si>
  <si>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</si>
  <si>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</si>
  <si>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</si>
  <si>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</si>
  <si>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</si>
  <si>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</si>
  <si>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</si>
  <si>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</si>
  <si>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</si>
  <si>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</si>
  <si>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</si>
  <si>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</si>
  <si>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</si>
  <si>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</si>
  <si>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</si>
  <si>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</si>
  <si>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</si>
  <si>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</si>
  <si>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</si>
  <si>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</si>
  <si>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</si>
  <si>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</si>
  <si>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</si>
  <si>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</si>
  <si>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</si>
  <si>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</si>
  <si>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</si>
  <si>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</si>
  <si>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</si>
  <si>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</si>
  <si>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</si>
  <si>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</si>
  <si>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</si>
  <si>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</si>
  <si>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</si>
  <si>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</si>
  <si>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</si>
  <si>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</si>
  <si>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</si>
  <si>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</si>
  <si>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</si>
  <si>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</si>
  <si>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</si>
  <si>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</si>
  <si>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</si>
  <si>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</si>
  <si>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</si>
  <si>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</si>
  <si>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</si>
  <si>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</si>
  <si>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</si>
  <si>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</si>
  <si>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</si>
  <si>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</si>
  <si>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</si>
  <si>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</si>
  <si>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</si>
  <si>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</si>
  <si>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</si>
  <si>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</si>
  <si>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</si>
  <si>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</si>
  <si>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</si>
  <si>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</si>
  <si>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</si>
  <si>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</si>
  <si>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</si>
  <si>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</si>
  <si>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</si>
  <si>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</si>
  <si>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</si>
  <si>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</si>
  <si>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</si>
  <si>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</si>
  <si>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</si>
  <si>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</si>
  <si>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</si>
  <si>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</si>
  <si>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</si>
  <si>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</si>
  <si>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</si>
  <si>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</si>
  <si>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</si>
  <si>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</si>
  <si>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</si>
  <si>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</si>
  <si>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</si>
  <si>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</si>
  <si>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</si>
  <si>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</si>
  <si>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</si>
  <si>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</si>
  <si>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</si>
  <si>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</si>
  <si>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</si>
  <si>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</si>
  <si>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</si>
  <si>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</si>
  <si>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</si>
  <si>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</si>
  <si>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</si>
  <si>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</si>
  <si>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</si>
  <si>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</si>
  <si>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</si>
  <si>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</si>
  <si>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</si>
  <si>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</si>
  <si>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</si>
  <si>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</si>
  <si>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</si>
  <si>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</si>
  <si>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</si>
  <si>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</si>
  <si>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</si>
  <si>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</si>
  <si>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</si>
  <si>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</si>
  <si>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</si>
  <si>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</si>
  <si>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</si>
  <si>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</si>
  <si>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</si>
  <si>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</si>
  <si>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</si>
  <si>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</si>
  <si>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</si>
  <si>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</si>
  <si>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</si>
  <si>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</si>
  <si>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</si>
  <si>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</si>
  <si>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</si>
  <si>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</si>
  <si>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</si>
  <si>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</si>
  <si>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</si>
  <si>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</si>
  <si>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</si>
  <si>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</si>
  <si>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</si>
  <si>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</si>
  <si>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</si>
  <si>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</si>
  <si>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</si>
  <si>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</si>
  <si>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</si>
  <si>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</si>
  <si>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</si>
  <si>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</si>
  <si>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</si>
  <si>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</si>
  <si>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</si>
  <si>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</si>
  <si>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</si>
  <si>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</si>
  <si>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</si>
  <si>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</si>
  <si>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</si>
  <si>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</si>
  <si>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</si>
  <si>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</si>
  <si>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</si>
  <si>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</si>
  <si>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</si>
  <si>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</si>
  <si>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</si>
  <si>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</si>
  <si>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</si>
  <si>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</si>
  <si>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</si>
  <si>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</si>
  <si>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</si>
  <si>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</si>
  <si>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</si>
  <si>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</si>
  <si>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</si>
  <si>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</si>
  <si>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</si>
  <si>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</si>
  <si>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</si>
  <si>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</si>
  <si>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</si>
  <si>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</si>
  <si>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</si>
  <si>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</si>
  <si>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</si>
  <si>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</si>
  <si>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</si>
  <si>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</si>
  <si>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</si>
  <si>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</si>
  <si>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</si>
  <si>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</si>
  <si>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</si>
  <si>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</si>
  <si>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</si>
  <si>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</si>
  <si>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</si>
  <si>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</si>
  <si>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</si>
  <si>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</si>
  <si>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</si>
  <si>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</si>
  <si>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</si>
  <si>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</si>
  <si>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</si>
  <si>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</si>
  <si>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</si>
  <si>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</si>
  <si>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</si>
  <si>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</si>
  <si>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</si>
  <si>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</si>
  <si>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</si>
  <si>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</si>
  <si>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</si>
  <si>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</si>
  <si>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</si>
  <si>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</si>
  <si>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</si>
  <si>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</si>
  <si>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</si>
  <si>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</si>
  <si>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</si>
  <si>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</si>
  <si>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</si>
  <si>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</si>
  <si>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</si>
  <si>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</si>
  <si>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</si>
  <si>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</si>
  <si>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</si>
  <si>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</si>
  <si>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</si>
  <si>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</si>
  <si>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</si>
  <si>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</si>
  <si>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</si>
  <si>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</si>
  <si>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</si>
  <si>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</si>
  <si>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</si>
  <si>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</si>
  <si>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</si>
  <si>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</si>
  <si>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</si>
  <si>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</si>
  <si>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</si>
  <si>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</si>
  <si>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</si>
  <si>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</si>
  <si>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</si>
  <si>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</si>
  <si>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</si>
  <si>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</si>
  <si>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</si>
  <si>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</si>
  <si>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</si>
  <si>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</si>
  <si>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</si>
  <si>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</si>
  <si>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</si>
  <si>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</si>
  <si>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</si>
  <si>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</si>
  <si>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</si>
  <si>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</si>
  <si>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</si>
  <si>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</si>
  <si>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</si>
  <si>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</si>
  <si>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</si>
  <si>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</si>
  <si>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</si>
  <si>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</si>
  <si>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</si>
  <si>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</si>
  <si>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</si>
  <si>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</si>
  <si>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</si>
  <si>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</si>
  <si>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</si>
  <si>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</si>
  <si>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</si>
  <si>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</si>
  <si>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</si>
  <si>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</si>
  <si>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</si>
  <si>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</si>
  <si>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</si>
  <si>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</si>
  <si>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</si>
  <si>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</si>
  <si>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</si>
  <si>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</si>
  <si>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</si>
  <si>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</si>
  <si>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</si>
  <si>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</si>
  <si>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</si>
  <si>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</si>
  <si>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</si>
  <si>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</si>
  <si>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</si>
  <si>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</si>
  <si>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</si>
  <si>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</si>
  <si>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</si>
  <si>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</si>
  <si>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</si>
  <si>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</si>
  <si>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</si>
  <si>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</si>
  <si>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</si>
  <si>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</si>
  <si>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</si>
  <si>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</si>
  <si>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</si>
  <si>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</si>
  <si>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</si>
  <si>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</si>
  <si>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</si>
  <si>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</si>
  <si>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</si>
  <si>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</si>
  <si>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</si>
  <si>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</si>
  <si>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</si>
  <si>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</si>
  <si>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</si>
  <si>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</si>
  <si>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</si>
  <si>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</si>
  <si>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</si>
  <si>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</si>
  <si>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</si>
  <si>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</si>
  <si>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</si>
  <si>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</si>
  <si>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</si>
  <si>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</si>
  <si>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</si>
  <si>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</si>
  <si>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</si>
  <si>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</si>
  <si>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</si>
  <si>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</si>
  <si>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</si>
  <si>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</si>
  <si>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</si>
  <si>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</si>
  <si>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</si>
  <si>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</si>
  <si>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</si>
  <si>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</si>
  <si>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</si>
  <si>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</si>
  <si>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</si>
  <si>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</si>
  <si>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</si>
  <si>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</si>
  <si>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</si>
  <si>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</si>
  <si>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</si>
  <si>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</si>
  <si>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</si>
  <si>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</si>
  <si>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</si>
  <si>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</si>
  <si>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</si>
  <si>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</si>
  <si>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</si>
  <si>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</si>
  <si>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</si>
  <si>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</si>
  <si>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</si>
  <si>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</si>
  <si>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</si>
  <si>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</si>
  <si>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</si>
  <si>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</si>
  <si>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</si>
  <si>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</si>
  <si>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</si>
  <si>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</si>
  <si>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</si>
  <si>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</si>
  <si>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</si>
  <si>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</si>
  <si>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</si>
  <si>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</si>
  <si>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</si>
  <si>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</si>
  <si>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</si>
  <si>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</si>
  <si>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</si>
  <si>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</si>
  <si>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</si>
  <si>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</si>
  <si>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</si>
  <si>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</si>
  <si>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</si>
  <si>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</si>
  <si>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</si>
  <si>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</si>
  <si>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</si>
  <si>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</si>
  <si>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</si>
  <si>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</si>
  <si>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</si>
  <si>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</si>
  <si>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</si>
  <si>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</si>
  <si>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</si>
  <si>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</si>
  <si>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</si>
  <si>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</si>
  <si>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</si>
  <si>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</si>
  <si>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</si>
  <si>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</si>
  <si>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</si>
  <si>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</si>
  <si>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</si>
  <si>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</si>
  <si>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</si>
  <si>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</si>
  <si>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</si>
  <si>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</si>
  <si>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</si>
  <si>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</si>
  <si>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</si>
  <si>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</si>
  <si>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</si>
  <si>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</si>
  <si>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</si>
  <si>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</si>
  <si>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</si>
  <si>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</si>
  <si>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</si>
  <si>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</si>
  <si>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</si>
  <si>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</si>
  <si>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</si>
  <si>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</si>
  <si>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</si>
  <si>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</si>
  <si>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</si>
  <si>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</si>
  <si>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</si>
  <si>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</si>
  <si>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</si>
  <si>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</si>
  <si>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</si>
  <si>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</si>
  <si>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</si>
  <si>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</si>
  <si>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</si>
  <si>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</si>
  <si>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</si>
  <si>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</si>
  <si>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</si>
  <si>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</si>
  <si>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</si>
  <si>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</si>
  <si>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</si>
  <si>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</si>
  <si>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</si>
  <si>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</si>
  <si>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</si>
  <si>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</si>
  <si>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</si>
  <si>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</si>
  <si>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</si>
  <si>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</si>
  <si>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</si>
  <si>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</si>
  <si>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</si>
  <si>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</si>
  <si>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</si>
  <si>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</si>
  <si>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</si>
  <si>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</si>
  <si>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</si>
  <si>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</si>
  <si>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</si>
  <si>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</si>
  <si>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</si>
  <si>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</si>
  <si>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</si>
  <si>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</si>
  <si>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</si>
  <si>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</si>
  <si>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</si>
  <si>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</si>
  <si>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</si>
  <si>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</si>
  <si>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</si>
  <si>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</si>
  <si>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</si>
  <si>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</si>
  <si>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</si>
  <si>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</si>
  <si>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</si>
  <si>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</si>
  <si>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</si>
  <si>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</si>
  <si>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</si>
  <si>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</si>
  <si>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</si>
  <si>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</si>
  <si>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</si>
  <si>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</si>
  <si>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</si>
  <si>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</si>
  <si>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</si>
  <si>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</si>
  <si>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</si>
  <si>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</si>
  <si>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</si>
  <si>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</si>
  <si>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</si>
  <si>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</si>
  <si>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</si>
  <si>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</si>
  <si>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</si>
  <si>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</si>
  <si>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</si>
  <si>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</si>
  <si>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</si>
  <si>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</si>
  <si>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</si>
  <si>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</si>
  <si>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</si>
  <si>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</si>
  <si>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</si>
  <si>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</si>
  <si>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</si>
  <si>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</si>
  <si>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</si>
  <si>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</si>
  <si>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</si>
  <si>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</si>
  <si>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</si>
  <si>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</si>
  <si>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</si>
  <si>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</si>
  <si>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</si>
  <si>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</si>
  <si>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</si>
  <si>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</si>
  <si>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</si>
  <si>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</si>
  <si>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</si>
  <si>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</si>
  <si>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</si>
  <si>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</si>
  <si>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</si>
  <si>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</si>
  <si>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</si>
  <si>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</si>
  <si>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</si>
  <si>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</si>
  <si>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</si>
  <si>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</si>
  <si>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</si>
  <si>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</si>
  <si>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</si>
  <si>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</si>
  <si>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</si>
  <si>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</si>
  <si>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</si>
  <si>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</si>
  <si>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</si>
  <si>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</si>
  <si>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</si>
  <si>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</si>
  <si>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</si>
  <si>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</si>
  <si>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</si>
  <si>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</si>
  <si>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</si>
  <si>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</si>
  <si>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</si>
  <si>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</si>
  <si>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</si>
  <si>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</si>
  <si>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</si>
  <si>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</si>
  <si>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</si>
  <si>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</si>
  <si>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</si>
  <si>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</si>
  <si>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</si>
  <si>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</si>
  <si>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</si>
  <si>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</si>
  <si>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</si>
  <si>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</si>
  <si>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</si>
  <si>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</si>
  <si>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</si>
  <si>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</si>
  <si>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</si>
  <si>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</si>
  <si>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</si>
  <si>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</si>
  <si>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</si>
  <si>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</si>
  <si>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</si>
  <si>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</si>
  <si>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</si>
  <si>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</si>
  <si>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</si>
  <si>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</si>
  <si>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</si>
  <si>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</si>
  <si>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</si>
  <si>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</si>
  <si>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</si>
  <si>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</si>
  <si>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</si>
  <si>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</si>
  <si>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</si>
  <si>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</si>
  <si>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</si>
  <si>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</si>
  <si>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</si>
  <si>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</si>
  <si>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</si>
  <si>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</si>
  <si>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</si>
  <si>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</si>
  <si>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</si>
  <si>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</si>
  <si>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</si>
  <si>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</si>
  <si>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</si>
  <si>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</si>
  <si>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</si>
  <si>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</si>
  <si>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</si>
  <si>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</si>
  <si>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</si>
  <si>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</si>
  <si>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</si>
  <si>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</si>
  <si>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</si>
  <si>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</si>
  <si>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</si>
  <si>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</si>
  <si>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</si>
  <si>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</si>
  <si>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</si>
  <si>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</si>
  <si>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</si>
  <si>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</si>
  <si>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</si>
  <si>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</si>
  <si>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</si>
  <si>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</si>
  <si>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</si>
  <si>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</si>
  <si>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</si>
  <si>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</si>
  <si>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</si>
  <si>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</si>
  <si>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</si>
  <si>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</si>
  <si>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</si>
  <si>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</si>
  <si>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</si>
  <si>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</si>
  <si>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</si>
  <si>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</si>
  <si>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</si>
  <si>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</si>
  <si>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</si>
  <si>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</si>
  <si>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</si>
  <si>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</si>
  <si>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</si>
  <si>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</si>
  <si>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</si>
  <si>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</si>
  <si>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</si>
  <si>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</si>
  <si>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</si>
  <si>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</si>
  <si>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</si>
  <si>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</si>
  <si>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</si>
  <si>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</si>
  <si>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</si>
  <si>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</si>
  <si>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</si>
  <si>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</si>
  <si>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</si>
  <si>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</si>
  <si>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</si>
  <si>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</si>
  <si>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</si>
  <si>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</si>
  <si>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</si>
  <si>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</si>
  <si>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</si>
  <si>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</si>
  <si>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</si>
  <si>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</si>
  <si>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</si>
  <si>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</si>
  <si>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</si>
  <si>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</si>
  <si>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</si>
  <si>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</si>
  <si>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</si>
  <si>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</si>
  <si>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</si>
  <si>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</si>
  <si>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</si>
  <si>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</si>
  <si>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</si>
  <si>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</si>
  <si>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</si>
  <si>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</si>
  <si>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</si>
  <si>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</si>
  <si>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</si>
  <si>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</si>
  <si>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</si>
  <si>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</si>
  <si>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</si>
  <si>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</si>
  <si>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</si>
  <si>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</si>
  <si>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</si>
  <si>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</si>
  <si>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</si>
  <si>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</si>
  <si>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</si>
  <si>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</si>
  <si>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</si>
  <si>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</si>
  <si>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</si>
  <si>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</si>
  <si>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</si>
  <si>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</si>
  <si>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</si>
  <si>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</si>
  <si>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</si>
  <si>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</si>
  <si>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</si>
  <si>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</si>
  <si>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</si>
  <si>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</si>
  <si>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</si>
  <si>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</si>
  <si>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</si>
  <si>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</si>
  <si>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</si>
  <si>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</si>
  <si>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</si>
  <si>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</si>
  <si>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</si>
  <si>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</si>
  <si>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</si>
  <si>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</si>
  <si>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</si>
  <si>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</si>
  <si>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</si>
  <si>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</si>
  <si>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</si>
  <si>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</si>
  <si>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</si>
  <si>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</si>
  <si>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</si>
  <si>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</si>
  <si>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</si>
  <si>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</si>
  <si>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</si>
  <si>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</si>
  <si>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</si>
  <si>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</si>
  <si>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</si>
  <si>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</si>
  <si>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</si>
  <si>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</si>
  <si>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</si>
  <si>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</si>
  <si>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</si>
  <si>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</si>
  <si>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</si>
  <si>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</si>
  <si>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</si>
  <si>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</si>
  <si>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</si>
  <si>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</si>
  <si>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</si>
  <si>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</si>
  <si>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</si>
  <si>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</si>
  <si>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</si>
  <si>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</si>
  <si>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</si>
  <si>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</si>
  <si>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</si>
  <si>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</si>
  <si>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</si>
  <si>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</si>
  <si>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</si>
  <si>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</si>
  <si>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</si>
  <si>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</si>
  <si>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</si>
  <si>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</si>
  <si>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</si>
  <si>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</si>
  <si>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</si>
  <si>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</si>
  <si>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</si>
  <si>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</si>
  <si>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</si>
  <si>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</si>
  <si>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</si>
  <si>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</si>
  <si>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</si>
  <si>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</si>
  <si>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</si>
  <si>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</si>
  <si>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</si>
  <si>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</si>
  <si>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</si>
  <si>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</si>
  <si>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</si>
  <si>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</si>
  <si>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</si>
  <si>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</si>
  <si>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</si>
  <si>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</si>
  <si>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</si>
  <si>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</si>
  <si>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</si>
  <si>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</si>
  <si>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</si>
  <si>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</si>
  <si>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</si>
  <si>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</si>
  <si>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</si>
  <si>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</si>
  <si>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</si>
  <si>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</si>
  <si>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</si>
  <si>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</si>
  <si>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</si>
  <si>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</si>
  <si>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</si>
  <si>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</si>
  <si>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</si>
  <si>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</si>
  <si>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</si>
  <si>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</si>
  <si>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</si>
  <si>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</si>
  <si>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</si>
  <si>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</si>
  <si>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</si>
  <si>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</si>
  <si>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</si>
  <si>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</si>
  <si>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</si>
  <si>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</si>
  <si>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</si>
  <si>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</si>
  <si>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</si>
  <si>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</si>
  <si>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</si>
  <si>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</si>
  <si>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</si>
  <si>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</si>
  <si>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</si>
  <si>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</si>
  <si>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</si>
  <si>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</si>
  <si>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</si>
  <si>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</si>
  <si>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</si>
  <si>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</si>
  <si>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</si>
  <si>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</si>
  <si>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</si>
  <si>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</si>
  <si>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</si>
  <si>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</si>
  <si>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</si>
  <si>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</si>
  <si>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</si>
  <si>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</si>
  <si>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</si>
  <si>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</si>
  <si>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</si>
  <si>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</si>
  <si>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</si>
  <si>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</si>
  <si>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</si>
  <si>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</si>
  <si>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</si>
  <si>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</si>
  <si>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</si>
  <si>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</si>
  <si>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</si>
  <si>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</si>
  <si>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</si>
  <si>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</si>
  <si>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</si>
  <si>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</si>
  <si>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</si>
  <si>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</si>
  <si>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</si>
  <si>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</si>
  <si>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</si>
  <si>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</si>
  <si>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</si>
  <si>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</si>
  <si>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</si>
  <si>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</si>
  <si>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</si>
  <si>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</si>
  <si>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</si>
  <si>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</si>
  <si>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</si>
  <si>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</si>
  <si>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</si>
  <si>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</si>
  <si>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</si>
  <si>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</si>
  <si>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</si>
  <si>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</si>
  <si>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</si>
  <si>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</si>
  <si>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</si>
  <si>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</si>
  <si>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</si>
  <si>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</si>
  <si>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</si>
  <si>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</si>
  <si>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</si>
  <si>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</si>
  <si>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</si>
  <si>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</si>
  <si>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</si>
  <si>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</si>
  <si>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</si>
  <si>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</si>
  <si>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</si>
  <si>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</si>
  <si>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</si>
  <si>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</si>
  <si>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</si>
  <si>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</si>
  <si>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</si>
  <si>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</si>
  <si>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</si>
  <si>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</si>
  <si>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</si>
  <si>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</si>
  <si>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</si>
  <si>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</si>
  <si>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</si>
  <si>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</si>
  <si>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</si>
  <si>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</si>
  <si>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</si>
  <si>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</si>
  <si>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</si>
  <si>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</si>
  <si>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</si>
  <si>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</si>
  <si>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</si>
  <si>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</si>
  <si>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</si>
  <si>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</si>
  <si>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</si>
  <si>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</si>
  <si>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</si>
  <si>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</si>
  <si>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</si>
  <si>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</si>
  <si>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</si>
  <si>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</si>
  <si>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</si>
  <si>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</si>
  <si>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</si>
  <si>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</si>
  <si>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</si>
  <si>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</si>
  <si>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</si>
  <si>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</si>
  <si>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</si>
  <si>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</si>
  <si>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</si>
  <si>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</si>
  <si>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</si>
  <si>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</si>
  <si>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</si>
  <si>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</si>
  <si>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</si>
  <si>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</si>
  <si>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</si>
  <si>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</si>
  <si>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</si>
  <si>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</si>
  <si>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</si>
  <si>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</si>
  <si>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</si>
  <si>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</si>
  <si>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</si>
  <si>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</si>
  <si>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</si>
  <si>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</si>
  <si>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</si>
  <si>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</si>
  <si>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</si>
  <si>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</si>
  <si>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</si>
  <si>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</si>
  <si>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</si>
  <si>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</si>
  <si>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</si>
  <si>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</si>
  <si>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</si>
  <si>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</si>
  <si>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</si>
  <si>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</si>
  <si>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</si>
  <si>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</si>
  <si>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</si>
  <si>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</si>
  <si>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</si>
  <si>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</si>
  <si>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</si>
  <si>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</si>
  <si>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</si>
  <si>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</si>
  <si>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</si>
  <si>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</si>
  <si>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</si>
  <si>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</si>
  <si>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</si>
  <si>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</si>
  <si>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</si>
  <si>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</si>
  <si>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</si>
  <si>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</si>
  <si>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</si>
  <si>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</si>
  <si>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</si>
  <si>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</si>
  <si>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</si>
  <si>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</si>
  <si>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</si>
  <si>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</si>
  <si>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</si>
  <si>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</si>
  <si>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</si>
  <si>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</si>
  <si>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</si>
  <si>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</si>
  <si>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</si>
  <si>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</si>
  <si>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</si>
  <si>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</si>
  <si>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</si>
  <si>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</si>
  <si>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</si>
  <si>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</si>
  <si>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</si>
  <si>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</si>
  <si>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</si>
  <si>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</si>
  <si>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</si>
  <si>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</si>
  <si>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</si>
  <si>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</si>
  <si>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</si>
  <si>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</si>
  <si>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</si>
  <si>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</si>
  <si>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</si>
  <si>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</si>
  <si>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</si>
  <si>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</si>
  <si>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</si>
  <si>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</si>
  <si>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</si>
  <si>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</si>
  <si>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</si>
  <si>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</si>
  <si>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</si>
  <si>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</si>
  <si>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</si>
  <si>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</si>
  <si>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</si>
  <si>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</si>
  <si>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</si>
  <si>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</si>
  <si>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</si>
  <si>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</si>
  <si>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</si>
  <si>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</si>
  <si>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</si>
  <si>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</si>
  <si>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</si>
  <si>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</si>
  <si>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</si>
  <si>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</si>
  <si>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</si>
  <si>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</si>
  <si>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</si>
  <si>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</si>
  <si>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</si>
  <si>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</si>
  <si>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</si>
  <si>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</si>
  <si>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</si>
  <si>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</si>
  <si>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</si>
  <si>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</si>
  <si>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</si>
  <si>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</si>
  <si>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</si>
  <si>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</si>
  <si>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</si>
  <si>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</si>
  <si>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</si>
  <si>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</si>
  <si>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</si>
  <si>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</si>
  <si>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</si>
  <si>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</si>
  <si>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</si>
  <si>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</si>
  <si>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</si>
  <si>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</si>
  <si>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</si>
  <si>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</si>
  <si>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</si>
  <si>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</si>
  <si>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</si>
  <si>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</si>
  <si>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</si>
  <si>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</si>
  <si>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</si>
  <si>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</si>
  <si>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</si>
  <si>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</si>
  <si>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</si>
  <si>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</si>
  <si>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</si>
  <si>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</si>
  <si>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</si>
  <si>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</si>
  <si>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</si>
  <si>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</si>
  <si>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</si>
  <si>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</si>
  <si>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</si>
  <si>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</si>
  <si>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</si>
  <si>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</si>
  <si>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</si>
  <si>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</si>
  <si>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</si>
  <si>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</si>
  <si>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</si>
  <si>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</si>
  <si>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</si>
  <si>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</si>
  <si>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</si>
  <si>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</si>
  <si>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</si>
  <si>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</si>
  <si>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</si>
  <si>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</si>
  <si>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</si>
  <si>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</si>
  <si>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</si>
  <si>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</si>
  <si>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</si>
  <si>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</si>
  <si>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</si>
  <si>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</si>
  <si>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</si>
  <si>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</si>
  <si>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</si>
  <si>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</si>
  <si>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</si>
  <si>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</si>
  <si>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</si>
  <si>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</si>
  <si>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</si>
  <si>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</si>
  <si>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</si>
  <si>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</si>
  <si>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</si>
  <si>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</si>
  <si>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</si>
  <si>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</si>
  <si>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</si>
  <si>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</si>
  <si>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</si>
  <si>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</si>
  <si>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</si>
  <si>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</si>
  <si>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</si>
  <si>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</si>
  <si>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</si>
  <si>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</si>
  <si>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</si>
  <si>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</si>
  <si>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</si>
  <si>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</si>
  <si>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</si>
  <si>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</si>
  <si>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</si>
  <si>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</si>
  <si>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</si>
  <si>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</si>
  <si>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</si>
  <si>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</si>
  <si>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</si>
  <si>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</si>
  <si>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</si>
  <si>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</si>
  <si>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</si>
  <si>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</si>
  <si>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</si>
  <si>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</si>
  <si>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</si>
  <si>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</si>
  <si>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</si>
  <si>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</si>
  <si>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</si>
  <si>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</si>
  <si>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</si>
  <si>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</si>
  <si>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</si>
  <si>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</si>
  <si>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</si>
  <si>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</si>
  <si>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</si>
  <si>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</si>
  <si>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</si>
  <si>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</si>
  <si>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</si>
  <si>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</si>
  <si>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</si>
  <si>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</si>
  <si>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</si>
  <si>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</si>
  <si>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</si>
  <si>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</si>
  <si>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</si>
  <si>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</si>
  <si>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</si>
  <si>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</si>
  <si>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</si>
  <si>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</si>
  <si>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</si>
  <si>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</si>
  <si>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</si>
  <si>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</si>
  <si>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</si>
  <si>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</si>
  <si>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</si>
  <si>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</si>
  <si>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</si>
  <si>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</si>
  <si>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</si>
  <si>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</si>
  <si>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</si>
  <si>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</si>
  <si>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</si>
  <si>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</si>
  <si>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</si>
  <si>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</si>
  <si>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</si>
  <si>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</si>
  <si>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</si>
  <si>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</si>
  <si>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</si>
  <si>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</si>
  <si>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</si>
  <si>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</si>
  <si>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</si>
  <si>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</si>
  <si>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</si>
  <si>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</si>
  <si>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</si>
  <si>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</si>
  <si>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</si>
  <si>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</si>
  <si>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</si>
  <si>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</si>
  <si>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</si>
  <si>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</si>
  <si>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</si>
  <si>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</si>
  <si>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</si>
  <si>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</si>
  <si>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</si>
  <si>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</si>
  <si>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</si>
  <si>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</si>
  <si>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</si>
  <si>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</si>
  <si>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</si>
  <si>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</si>
  <si>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</si>
  <si>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</si>
  <si>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</si>
  <si>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</si>
  <si>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</si>
  <si>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</si>
  <si>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</si>
  <si>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</si>
  <si>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</si>
  <si>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</si>
  <si>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</si>
  <si>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</si>
  <si>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</si>
  <si>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</si>
  <si>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</si>
  <si>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</si>
  <si>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</si>
  <si>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</si>
  <si>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</si>
  <si>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</si>
  <si>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</si>
  <si>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</si>
  <si>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</si>
  <si>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</si>
  <si>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</si>
  <si>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</si>
  <si>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</si>
  <si>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</si>
  <si>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</si>
  <si>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</si>
  <si>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</si>
  <si>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</si>
  <si>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</si>
  <si>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</si>
  <si>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</si>
  <si>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</si>
  <si>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</si>
  <si>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</si>
  <si>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</si>
  <si>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</si>
  <si>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</si>
  <si>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</si>
  <si>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</si>
  <si>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</si>
  <si>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</si>
  <si>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</si>
  <si>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</si>
  <si>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</si>
  <si>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</si>
  <si>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</si>
  <si>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</si>
  <si>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</si>
  <si>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</si>
  <si>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</si>
  <si>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</si>
  <si>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</si>
  <si>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</si>
  <si>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</si>
  <si>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</si>
  <si>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</si>
  <si>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</si>
  <si>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</si>
  <si>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</si>
  <si>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</si>
  <si>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</si>
  <si>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</si>
  <si>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</si>
  <si>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</si>
  <si>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</si>
  <si>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</si>
  <si>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</si>
  <si>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</si>
  <si>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</si>
  <si>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</si>
  <si>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</si>
  <si>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</si>
  <si>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</si>
  <si>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</si>
  <si>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</si>
  <si>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</si>
  <si>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</si>
  <si>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</si>
  <si>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</si>
  <si>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</si>
  <si>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</si>
  <si>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</si>
  <si>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</si>
  <si>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</si>
  <si>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</si>
  <si>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</si>
  <si>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</si>
  <si>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</si>
  <si>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</si>
  <si>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</si>
  <si>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</si>
  <si>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</si>
  <si>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</si>
  <si>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</si>
  <si>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</si>
  <si>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</si>
  <si>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</si>
  <si>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</si>
  <si>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</si>
  <si>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</si>
  <si>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</si>
  <si>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</si>
  <si>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</si>
  <si>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</si>
  <si>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</si>
  <si>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</si>
  <si>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</si>
  <si>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</si>
  <si>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</si>
  <si>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</si>
  <si>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</si>
  <si>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</si>
  <si>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</si>
  <si>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</si>
  <si>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</si>
  <si>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</si>
  <si>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</si>
  <si>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</si>
  <si>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</si>
  <si>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</si>
  <si>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</si>
  <si>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</si>
  <si>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</si>
  <si>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</si>
  <si>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</si>
  <si>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</si>
  <si>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</si>
  <si>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</si>
  <si>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</si>
  <si>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</si>
  <si>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</si>
  <si>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</si>
  <si>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</si>
  <si>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</si>
  <si>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</si>
  <si>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</si>
  <si>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</si>
  <si>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</si>
  <si>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</si>
  <si>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</si>
  <si>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</si>
  <si>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</si>
  <si>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</si>
  <si>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</si>
  <si>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</si>
  <si>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</si>
  <si>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</si>
  <si>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</si>
  <si>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</si>
  <si>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</si>
  <si>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</si>
  <si>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</si>
  <si>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</si>
  <si>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</si>
  <si>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</si>
  <si>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</si>
  <si>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</si>
  <si>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</si>
  <si>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</si>
  <si>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</si>
  <si>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</si>
  <si>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</si>
  <si>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</si>
  <si>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</si>
  <si>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</si>
  <si>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</si>
  <si>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</si>
  <si>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</si>
  <si>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</si>
  <si>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</si>
  <si>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</si>
  <si>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</si>
  <si>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</si>
  <si>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</si>
  <si>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</si>
  <si>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</si>
  <si>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</si>
  <si>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</si>
  <si>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</si>
  <si>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</si>
  <si>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</si>
  <si>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</si>
  <si>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</si>
  <si>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</si>
  <si>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</si>
  <si>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</si>
  <si>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</si>
  <si>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</si>
  <si>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</si>
  <si>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</si>
  <si>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</si>
  <si>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</si>
  <si>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</si>
  <si>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</si>
  <si>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</si>
  <si>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</si>
  <si>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</si>
  <si>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</si>
  <si>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</si>
  <si>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</si>
  <si>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</si>
  <si>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</si>
  <si>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</si>
  <si>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</si>
  <si>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</si>
  <si>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</si>
  <si>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</si>
  <si>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</si>
  <si>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</si>
  <si>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</si>
  <si>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</si>
  <si>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</si>
  <si>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</si>
  <si>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</si>
  <si>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</si>
  <si>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</si>
  <si>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</si>
  <si>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</si>
  <si>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</si>
  <si>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</si>
  <si>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</si>
  <si>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</si>
  <si>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</si>
  <si>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</si>
  <si>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</si>
  <si>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</si>
  <si>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</si>
  <si>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</si>
  <si>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</si>
  <si>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</si>
  <si>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</si>
  <si>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</si>
  <si>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</si>
  <si>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</si>
  <si>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</si>
  <si>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</si>
  <si>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</si>
  <si>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</si>
  <si>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</si>
  <si>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</si>
  <si>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</si>
  <si>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</si>
  <si>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</si>
  <si>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</si>
  <si>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</si>
  <si>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</si>
  <si>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</si>
  <si>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</si>
  <si>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</si>
  <si>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</si>
  <si>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</si>
  <si>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</si>
  <si>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</si>
  <si>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</si>
  <si>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</si>
  <si>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</si>
  <si>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</si>
  <si>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</si>
  <si>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</si>
  <si>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</si>
  <si>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</si>
  <si>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</si>
  <si>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</si>
  <si>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</si>
  <si>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</si>
  <si>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</si>
  <si>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</si>
  <si>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</si>
  <si>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</si>
  <si>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</si>
  <si>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</si>
  <si>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</si>
  <si>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</si>
  <si>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</si>
  <si>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</si>
  <si>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</si>
  <si>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</si>
  <si>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</si>
  <si>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</si>
  <si>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</si>
  <si>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</si>
  <si>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</si>
  <si>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</si>
  <si>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</si>
  <si>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</si>
  <si>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</si>
  <si>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</si>
  <si>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</si>
  <si>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</si>
  <si>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</si>
  <si>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</si>
  <si>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</si>
  <si>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</si>
  <si>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</si>
  <si>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</si>
  <si>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</si>
  <si>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</si>
  <si>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</si>
  <si>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</si>
  <si>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</si>
  <si>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</si>
  <si>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</si>
  <si>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</si>
  <si>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</si>
  <si>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</si>
  <si>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</si>
  <si>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</si>
  <si>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</si>
  <si>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</si>
  <si>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</si>
  <si>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</si>
  <si>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</si>
  <si>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</si>
  <si>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</si>
  <si>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</si>
  <si>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</si>
  <si>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</si>
  <si>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</si>
  <si>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</si>
  <si>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</si>
  <si>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</si>
  <si>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</si>
  <si>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</si>
  <si>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</si>
  <si>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</si>
  <si>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</si>
  <si>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</si>
  <si>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</si>
  <si>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</si>
  <si>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</si>
  <si>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</si>
  <si>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</si>
  <si>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</si>
  <si>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</si>
  <si>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</si>
  <si>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</si>
  <si>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</si>
  <si>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</si>
  <si>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</si>
  <si>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</si>
  <si>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</si>
  <si>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</si>
  <si>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</si>
  <si>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</si>
  <si>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</si>
  <si>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</si>
  <si>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</si>
  <si>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</si>
  <si>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</si>
  <si>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</si>
  <si>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</si>
  <si>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</si>
  <si>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</si>
  <si>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</si>
  <si>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</si>
  <si>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</si>
  <si>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</si>
  <si>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</si>
  <si>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</si>
  <si>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</si>
  <si>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</si>
  <si>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</si>
  <si>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</si>
  <si>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</si>
  <si>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</si>
  <si>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</si>
  <si>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</si>
  <si>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</si>
  <si>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</si>
  <si>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</si>
  <si>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</si>
  <si>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</si>
  <si>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</si>
  <si>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</si>
  <si>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</si>
  <si>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</si>
  <si>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</si>
  <si>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</si>
  <si>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</si>
  <si>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</si>
  <si>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</si>
  <si>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</si>
  <si>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</si>
  <si>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</si>
  <si>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</si>
  <si>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</si>
  <si>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</si>
  <si>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</si>
  <si>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</si>
  <si>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</si>
  <si>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</si>
  <si>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</si>
  <si>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</si>
  <si>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</si>
  <si>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</si>
  <si>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</si>
  <si>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</si>
  <si>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</si>
  <si>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</si>
  <si>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</si>
  <si>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</si>
  <si>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</si>
  <si>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</si>
  <si>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</si>
  <si>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</si>
  <si>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</si>
  <si>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</si>
  <si>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</si>
  <si>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</si>
  <si>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</si>
  <si>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</si>
  <si>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</si>
  <si>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</si>
  <si>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</si>
  <si>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</si>
  <si>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</si>
  <si>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</si>
  <si>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</si>
  <si>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</si>
  <si>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</si>
  <si>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</si>
  <si>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</si>
  <si>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</si>
  <si>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</si>
  <si>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</si>
  <si>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</si>
  <si>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</si>
  <si>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</si>
  <si>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</si>
  <si>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</si>
  <si>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</si>
  <si>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</si>
  <si>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</si>
  <si>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</si>
  <si>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</si>
  <si>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</si>
  <si>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</si>
  <si>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</si>
  <si>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</si>
  <si>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</si>
  <si>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</si>
  <si>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</si>
  <si>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</si>
  <si>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</si>
  <si>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</si>
  <si>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</si>
  <si>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</si>
  <si>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</si>
  <si>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</si>
  <si>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</si>
  <si>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</si>
  <si>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</si>
  <si>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</si>
  <si>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</si>
  <si>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</si>
  <si>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</si>
  <si>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</si>
  <si>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</si>
  <si>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</si>
  <si>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</si>
  <si>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</si>
  <si>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</si>
  <si>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</si>
  <si>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</si>
  <si>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</si>
  <si>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</si>
  <si>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</si>
  <si>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</si>
  <si>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</si>
  <si>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</si>
  <si>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</si>
  <si>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</si>
  <si>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</si>
  <si>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</si>
  <si>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</si>
  <si>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</si>
  <si>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</si>
  <si>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</si>
  <si>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</si>
  <si>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</si>
  <si>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</si>
  <si>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</si>
  <si>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</si>
  <si>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</si>
  <si>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</si>
  <si>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</si>
  <si>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</si>
  <si>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</si>
  <si>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</si>
  <si>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</si>
  <si>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</si>
  <si>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</si>
  <si>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</si>
  <si>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</si>
  <si>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</si>
  <si>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</si>
  <si>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</si>
  <si>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</si>
  <si>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</si>
  <si>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</si>
  <si>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</si>
  <si>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</si>
  <si>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</si>
  <si>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</si>
  <si>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</si>
  <si>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</si>
  <si>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</si>
  <si>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</si>
  <si>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</si>
  <si>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</si>
  <si>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</si>
  <si>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</si>
  <si>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</si>
  <si>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</si>
  <si>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</si>
  <si>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</si>
  <si>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</si>
  <si>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</si>
  <si>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</si>
  <si>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</si>
  <si>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</si>
  <si>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</si>
  <si>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</si>
  <si>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</si>
  <si>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</si>
  <si>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</si>
  <si>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</si>
  <si>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</si>
  <si>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</si>
  <si>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</si>
  <si>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</si>
  <si>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</si>
  <si>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</si>
  <si>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</si>
  <si>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</si>
  <si>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</si>
  <si>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</si>
  <si>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</si>
  <si>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</si>
  <si>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</si>
  <si>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</si>
  <si>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</si>
  <si>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</si>
  <si>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</si>
  <si>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</si>
  <si>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</si>
  <si>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</si>
  <si>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</si>
  <si>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</si>
  <si>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</si>
  <si>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</si>
  <si>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</si>
  <si>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</si>
  <si>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</si>
  <si>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</si>
  <si>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</si>
  <si>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</si>
  <si>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</si>
  <si>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</si>
  <si>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</si>
  <si>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</si>
  <si>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</si>
  <si>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</si>
  <si>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</si>
  <si>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</si>
  <si>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</si>
  <si>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</si>
  <si>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</si>
  <si>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</si>
  <si>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</si>
  <si>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</si>
  <si>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</si>
  <si>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</si>
  <si>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</si>
  <si>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</si>
  <si>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</si>
  <si>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</si>
  <si>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</si>
  <si>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</si>
  <si>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</si>
  <si>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</si>
  <si>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</si>
  <si>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</si>
  <si>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</si>
  <si>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</si>
  <si>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</si>
  <si>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</si>
  <si>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</si>
  <si>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</si>
  <si>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</si>
  <si>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</si>
  <si>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</si>
  <si>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</si>
  <si>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</si>
  <si>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</si>
  <si>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</si>
  <si>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</si>
  <si>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</si>
  <si>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</si>
  <si>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</si>
  <si>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</si>
  <si>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</si>
  <si>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</si>
  <si>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</si>
  <si>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</si>
  <si>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</si>
  <si>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</si>
  <si>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</si>
  <si>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</si>
  <si>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</si>
  <si>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</si>
  <si>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</si>
  <si>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</si>
  <si>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</si>
  <si>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</si>
  <si>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</si>
  <si>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</si>
  <si>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</si>
  <si>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</si>
  <si>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</si>
  <si>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</si>
  <si>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</si>
  <si>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</si>
  <si>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</si>
  <si>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</si>
  <si>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</si>
  <si>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</si>
  <si>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</si>
  <si>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</si>
  <si>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</si>
  <si>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</si>
  <si>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</si>
  <si>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</si>
  <si>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</si>
  <si>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</si>
  <si>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</si>
  <si>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</si>
  <si>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</si>
  <si>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</si>
  <si>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</si>
  <si>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</si>
  <si>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</si>
  <si>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</si>
  <si>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</si>
  <si>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</si>
  <si>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</si>
  <si>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</si>
  <si>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</si>
  <si>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</si>
  <si>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</si>
  <si>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</si>
  <si>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</si>
  <si>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</si>
  <si>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</si>
  <si>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</si>
  <si>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</si>
  <si>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</si>
  <si>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</si>
  <si>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</si>
  <si>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</si>
  <si>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</si>
  <si>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</si>
  <si>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</si>
  <si>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</si>
  <si>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</si>
  <si>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</si>
  <si>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</si>
  <si>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</si>
  <si>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</si>
  <si>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</si>
  <si>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</si>
  <si>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</si>
  <si>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</si>
  <si>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</si>
  <si>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</si>
  <si>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</si>
  <si>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</si>
  <si>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</si>
  <si>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</si>
  <si>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</si>
  <si>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</si>
  <si>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</si>
  <si>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</si>
  <si>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</si>
  <si>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</si>
  <si>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</si>
  <si>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</si>
  <si>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</si>
  <si>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</si>
  <si>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</si>
  <si>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</si>
  <si>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</si>
  <si>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</si>
  <si>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</si>
  <si>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</si>
  <si>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</si>
  <si>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</si>
  <si>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</si>
  <si>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</si>
  <si>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</si>
  <si>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</si>
  <si>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</si>
  <si>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</si>
  <si>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</si>
  <si>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</si>
  <si>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</si>
  <si>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</si>
  <si>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</si>
  <si>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</si>
  <si>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</si>
  <si>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</si>
  <si>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</si>
  <si>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</si>
  <si>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</si>
  <si>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</si>
  <si>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</si>
  <si>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</si>
  <si>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</si>
  <si>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</si>
  <si>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</si>
  <si>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</si>
  <si>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</si>
  <si>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</si>
  <si>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</si>
  <si>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</si>
  <si>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</si>
  <si>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</si>
  <si>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</si>
  <si>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</si>
  <si>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</si>
  <si>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</si>
  <si>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</si>
  <si>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</si>
  <si>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</si>
  <si>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</si>
  <si>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</si>
  <si>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</si>
  <si>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</si>
  <si>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</si>
  <si>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</si>
  <si>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</si>
  <si>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</si>
  <si>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</si>
  <si>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</si>
  <si>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</si>
  <si>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</si>
  <si>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</si>
  <si>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</si>
  <si>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</si>
  <si>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</si>
  <si>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</si>
  <si>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</si>
  <si>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</si>
  <si>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</si>
  <si>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</si>
  <si>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</si>
  <si>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</si>
  <si>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</si>
  <si>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</si>
  <si>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</si>
  <si>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</si>
  <si>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</si>
  <si>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</si>
  <si>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</si>
  <si>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</si>
  <si>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</si>
  <si>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</si>
  <si>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</si>
  <si>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</si>
  <si>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</si>
  <si>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</si>
  <si>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</si>
  <si>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</si>
  <si>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</si>
  <si>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</si>
  <si>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</si>
  <si>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</si>
  <si>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</si>
  <si>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</si>
  <si>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</si>
  <si>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</si>
  <si>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</si>
  <si>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</si>
  <si>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</si>
  <si>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</si>
  <si>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</si>
  <si>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</si>
  <si>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</si>
  <si>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</si>
  <si>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</si>
  <si>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</si>
  <si>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</si>
  <si>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</si>
  <si>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</si>
  <si>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</si>
  <si>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</si>
  <si>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</si>
  <si>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</si>
  <si>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</si>
  <si>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</si>
  <si>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</si>
  <si>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</si>
  <si>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</si>
  <si>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</si>
  <si>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</si>
  <si>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</si>
  <si>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</si>
  <si>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</si>
  <si>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</si>
  <si>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</si>
  <si>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</si>
  <si>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</si>
  <si>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</si>
  <si>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</si>
  <si>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</si>
  <si>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</si>
  <si>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</si>
  <si>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</si>
  <si>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</si>
  <si>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</si>
  <si>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</si>
  <si>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</si>
  <si>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</si>
  <si>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</si>
  <si>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</si>
  <si>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</si>
  <si>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</si>
  <si>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</si>
  <si>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</si>
  <si>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</si>
  <si>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</si>
  <si>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</si>
  <si>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</si>
  <si>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</si>
  <si>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</si>
  <si>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</si>
  <si>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</si>
  <si>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</si>
  <si>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</si>
  <si>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</si>
  <si>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</si>
  <si>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</si>
  <si>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</si>
  <si>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</si>
  <si>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</si>
  <si>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</si>
  <si>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</si>
  <si>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</si>
  <si>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</si>
  <si>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</si>
  <si>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</si>
  <si>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</si>
  <si>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</si>
  <si>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</si>
  <si>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</si>
  <si>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</si>
  <si>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</si>
  <si>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</si>
  <si>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</si>
  <si>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</si>
  <si>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</si>
  <si>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</si>
  <si>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</si>
  <si>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</si>
  <si>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</si>
  <si>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</si>
  <si>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</si>
  <si>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</si>
  <si>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</si>
  <si>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</si>
  <si>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</si>
  <si>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</si>
  <si>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</si>
  <si>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</si>
  <si>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</si>
  <si>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</si>
  <si>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</si>
  <si>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</si>
  <si>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</si>
  <si>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</si>
  <si>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</si>
  <si>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</si>
  <si>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</si>
  <si>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</si>
  <si>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</si>
  <si>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</si>
  <si>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</si>
  <si>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</si>
  <si>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</si>
  <si>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</si>
  <si>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</si>
  <si>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</si>
  <si>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</si>
  <si>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</si>
  <si>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</si>
  <si>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</si>
  <si>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</si>
  <si>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</si>
  <si>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</si>
  <si>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</si>
  <si>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</si>
  <si>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</si>
  <si>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</si>
  <si>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</si>
  <si>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</si>
  <si>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</si>
  <si>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</si>
  <si>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</si>
  <si>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</si>
  <si>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</si>
  <si>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</si>
  <si>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</si>
  <si>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</si>
  <si>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</si>
  <si>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</si>
  <si>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</si>
  <si>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</si>
  <si>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</si>
  <si>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</si>
  <si>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</si>
  <si>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</si>
  <si>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</si>
  <si>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</si>
  <si>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</si>
  <si>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</si>
  <si>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</si>
  <si>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</si>
  <si>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</si>
  <si>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</si>
  <si>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</si>
  <si>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</si>
  <si>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</si>
  <si>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</si>
  <si>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</si>
  <si>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</si>
  <si>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</si>
  <si>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</si>
  <si>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</si>
  <si>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</si>
  <si>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</si>
  <si>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</si>
  <si>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</si>
  <si>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</si>
  <si>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</si>
  <si>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</si>
  <si>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</si>
  <si>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</si>
  <si>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</si>
  <si>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</si>
  <si>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</si>
  <si>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</si>
  <si>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</si>
  <si>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</si>
  <si>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</si>
  <si>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</si>
  <si>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</si>
  <si>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</si>
  <si>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</si>
  <si>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</si>
  <si>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</si>
  <si>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</si>
  <si>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</si>
  <si>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</si>
  <si>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</si>
  <si>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</si>
  <si>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</si>
  <si>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</si>
  <si>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</si>
  <si>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</si>
  <si>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</si>
  <si>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</si>
  <si>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</si>
  <si>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</si>
  <si>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</si>
  <si>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</si>
  <si>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</si>
  <si>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</si>
  <si>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</si>
  <si>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</si>
  <si>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</si>
  <si>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</si>
  <si>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</si>
  <si>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</si>
  <si>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</si>
  <si>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</si>
  <si>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</si>
  <si>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</si>
  <si>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</si>
  <si>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</si>
  <si>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</si>
  <si>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</si>
  <si>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</si>
  <si>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</si>
  <si>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</si>
  <si>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</si>
  <si>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</si>
  <si>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</si>
  <si>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</si>
  <si>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</si>
  <si>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</si>
  <si>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</si>
  <si>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</si>
  <si>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</si>
  <si>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</si>
  <si>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</si>
  <si>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</si>
  <si>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</si>
  <si>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</si>
  <si>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</si>
  <si>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</si>
  <si>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</si>
  <si>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</si>
  <si>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</si>
  <si>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</si>
  <si>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</si>
  <si>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</si>
  <si>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</si>
  <si>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</si>
  <si>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</si>
  <si>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</si>
  <si>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</si>
  <si>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</si>
  <si>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</si>
  <si>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</si>
  <si>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</si>
  <si>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</si>
  <si>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</si>
  <si>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</si>
  <si>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</si>
  <si>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</si>
  <si>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</si>
  <si>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</si>
  <si>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</si>
  <si>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</si>
  <si>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</si>
  <si>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</si>
  <si>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</si>
  <si>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</si>
  <si>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</si>
  <si>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</si>
  <si>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</si>
  <si>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</si>
  <si>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</si>
  <si>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</si>
  <si>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</si>
  <si>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</si>
  <si>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</si>
  <si>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</si>
  <si>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</si>
  <si>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</si>
  <si>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</si>
  <si>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</si>
  <si>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</si>
  <si>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</si>
  <si>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</si>
  <si>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</si>
  <si>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</si>
  <si>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</si>
  <si>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</si>
  <si>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</si>
  <si>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</si>
  <si>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</si>
  <si>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</si>
  <si>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</si>
  <si>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</si>
  <si>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</si>
  <si>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</si>
  <si>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</si>
  <si>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</si>
  <si>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</si>
  <si>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</si>
  <si>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</si>
  <si>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</si>
  <si>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</si>
  <si>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</si>
  <si>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</si>
  <si>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</si>
  <si>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</si>
  <si>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</si>
  <si>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</si>
  <si>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</si>
  <si>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</si>
  <si>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</si>
  <si>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</si>
  <si>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</si>
  <si>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</si>
  <si>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</si>
  <si>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</si>
  <si>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</si>
  <si>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</si>
  <si>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</si>
  <si>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</si>
  <si>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</si>
  <si>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</si>
  <si>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</si>
  <si>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</si>
  <si>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</si>
  <si>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</si>
  <si>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</si>
  <si>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</si>
  <si>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</si>
  <si>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</si>
  <si>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</si>
  <si>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</si>
  <si>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</si>
  <si>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</si>
  <si>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</si>
  <si>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</si>
  <si>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</si>
  <si>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</si>
  <si>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</si>
  <si>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</si>
  <si>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</si>
  <si>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</si>
  <si>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</si>
  <si>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</si>
  <si>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</si>
  <si>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</si>
  <si>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</si>
  <si>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</si>
  <si>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</si>
  <si>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</si>
  <si>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</si>
  <si>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</si>
  <si>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</si>
  <si>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</si>
  <si>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</si>
  <si>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</si>
  <si>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</si>
  <si>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</si>
  <si>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</si>
  <si>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</si>
  <si>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</si>
  <si>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</si>
  <si>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</si>
  <si>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</si>
  <si>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</si>
  <si>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</si>
  <si>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</si>
  <si>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</si>
  <si>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</si>
  <si>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</si>
  <si>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</si>
  <si>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</si>
  <si>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</si>
  <si>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</si>
  <si>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</si>
  <si>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</si>
  <si>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</si>
  <si>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</si>
  <si>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</si>
  <si>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</si>
  <si>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</si>
  <si>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</si>
  <si>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</si>
  <si>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</si>
  <si>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</si>
  <si>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</si>
  <si>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</si>
  <si>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</si>
  <si>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</si>
  <si>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</si>
  <si>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</si>
  <si>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</si>
  <si>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</si>
  <si>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</si>
  <si>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</si>
  <si>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</si>
  <si>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</si>
  <si>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</si>
  <si>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</si>
  <si>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</si>
  <si>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</si>
  <si>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</si>
  <si>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</si>
  <si>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</si>
  <si>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</si>
  <si>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</si>
  <si>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</si>
  <si>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</si>
  <si>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</si>
  <si>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</si>
  <si>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</si>
  <si>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</si>
  <si>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</si>
  <si>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</si>
  <si>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</si>
  <si>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</si>
  <si>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</si>
  <si>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</si>
  <si>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</si>
  <si>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</si>
  <si>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</si>
  <si>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</si>
  <si>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</si>
  <si>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</si>
  <si>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</si>
  <si>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</si>
  <si>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</si>
  <si>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</si>
  <si>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</si>
  <si>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</si>
  <si>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</si>
  <si>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</si>
  <si>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</si>
  <si>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</si>
  <si>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</si>
  <si>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</si>
  <si>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</si>
  <si>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</si>
  <si>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</si>
  <si>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</si>
  <si>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</si>
  <si>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</si>
  <si>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</si>
  <si>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</si>
  <si>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</si>
  <si>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</si>
  <si>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</si>
  <si>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</si>
  <si>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</si>
  <si>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</si>
  <si>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</si>
  <si>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</si>
  <si>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</si>
  <si>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</si>
  <si>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</si>
  <si>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</si>
  <si>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</si>
  <si>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</si>
  <si>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</si>
  <si>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</si>
  <si>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</si>
  <si>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</si>
  <si>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</si>
  <si>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</si>
  <si>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</si>
  <si>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</si>
  <si>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</si>
  <si>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</si>
  <si>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</si>
  <si>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</si>
  <si>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</si>
  <si>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</si>
  <si>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</si>
  <si>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</si>
  <si>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</si>
  <si>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</si>
  <si>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</si>
  <si>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</si>
  <si>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</si>
  <si>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</si>
  <si>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</si>
  <si>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</si>
  <si>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</si>
  <si>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</si>
  <si>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</si>
  <si>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</si>
  <si>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</si>
  <si>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</si>
  <si>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</si>
  <si>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</si>
  <si>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</si>
  <si>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</si>
  <si>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</si>
  <si>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</si>
  <si>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</si>
  <si>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</si>
  <si>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</si>
  <si>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</si>
  <si>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</si>
  <si>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</si>
  <si>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</si>
  <si>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</si>
  <si>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</si>
  <si>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</si>
  <si>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</si>
  <si>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</si>
  <si>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</si>
  <si>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</si>
  <si>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</si>
  <si>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</si>
  <si>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</si>
  <si>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</si>
  <si>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</si>
  <si>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</si>
  <si>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</si>
  <si>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</si>
  <si>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</si>
  <si>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</si>
  <si>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</si>
  <si>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</si>
  <si>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</si>
  <si>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</si>
  <si>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</si>
  <si>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</si>
  <si>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</si>
  <si>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</si>
  <si>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</si>
  <si>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</si>
  <si>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</si>
  <si>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</si>
  <si>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</si>
  <si>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</si>
  <si>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</si>
  <si>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</si>
  <si>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</si>
  <si>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</si>
  <si>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</si>
  <si>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</si>
  <si>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</si>
  <si>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</si>
  <si>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</si>
  <si>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</si>
  <si>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</si>
  <si>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</si>
  <si>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</si>
  <si>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</si>
  <si>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</si>
  <si>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</si>
  <si>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</si>
  <si>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</si>
  <si>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</si>
  <si>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</si>
  <si>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</si>
  <si>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</si>
  <si>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</si>
  <si>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</si>
  <si>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</si>
  <si>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</si>
  <si>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</si>
  <si>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</si>
  <si>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</si>
  <si>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</si>
  <si>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</si>
  <si>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</si>
  <si>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</si>
  <si>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</si>
  <si>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</si>
  <si>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</si>
  <si>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</si>
  <si>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</si>
  <si>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</si>
  <si>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</si>
  <si>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</si>
  <si>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</si>
  <si>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</si>
  <si>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</si>
  <si>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</si>
  <si>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</si>
  <si>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</si>
  <si>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</si>
  <si>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</si>
  <si>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</si>
  <si>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</si>
  <si>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</si>
  <si>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</si>
  <si>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</si>
  <si>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</si>
  <si>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</si>
  <si>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</si>
  <si>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</si>
  <si>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</si>
  <si>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</si>
  <si>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</si>
  <si>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</si>
  <si>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</si>
  <si>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</si>
  <si>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</si>
  <si>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</si>
  <si>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</si>
  <si>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</si>
  <si>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</si>
  <si>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</si>
  <si>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</si>
  <si>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</si>
  <si>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</si>
  <si>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</si>
  <si>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</si>
  <si>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</si>
  <si>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</si>
  <si>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</si>
  <si>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</si>
  <si>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</si>
  <si>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</si>
  <si>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</si>
  <si>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</si>
  <si>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</si>
  <si>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</si>
  <si>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</si>
  <si>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</si>
  <si>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</si>
  <si>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</si>
  <si>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</si>
  <si>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</si>
  <si>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</si>
  <si>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</si>
  <si>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</si>
  <si>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</si>
  <si>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</si>
  <si>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</si>
  <si>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</si>
  <si>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</si>
  <si>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</si>
  <si>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</si>
  <si>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</si>
  <si>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</si>
  <si>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</si>
  <si>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</si>
  <si>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</si>
  <si>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</si>
  <si>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</si>
  <si>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</si>
  <si>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</si>
  <si>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</si>
  <si>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</si>
  <si>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</si>
  <si>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</si>
  <si>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</si>
  <si>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</si>
  <si>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</si>
  <si>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</si>
  <si>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</si>
  <si>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</si>
  <si>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</si>
  <si>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</si>
  <si>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</si>
  <si>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</si>
  <si>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</si>
  <si>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</si>
  <si>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</si>
  <si>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</si>
  <si>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</si>
  <si>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</si>
  <si>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</si>
  <si>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</si>
  <si>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</si>
  <si>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</si>
  <si>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</si>
  <si>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</si>
  <si>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</si>
  <si>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</si>
  <si>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</si>
  <si>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</si>
  <si>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</si>
  <si>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</si>
  <si>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</si>
  <si>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</si>
  <si>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</si>
  <si>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</si>
  <si>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</si>
  <si>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</si>
  <si>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</si>
  <si>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</si>
  <si>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</si>
  <si>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</si>
  <si>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</si>
  <si>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</si>
  <si>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</si>
  <si>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</si>
  <si>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</si>
  <si>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</si>
  <si>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</si>
  <si>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</si>
  <si>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</si>
  <si>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</si>
  <si>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</si>
  <si>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</si>
  <si>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</si>
  <si>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</si>
  <si>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</si>
  <si>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</si>
  <si>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</si>
  <si>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</si>
  <si>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</si>
  <si>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</si>
  <si>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</si>
  <si>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</si>
  <si>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</si>
  <si>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</si>
  <si>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</si>
  <si>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</si>
  <si>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</si>
  <si>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</si>
  <si>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</si>
  <si>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</si>
  <si>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</si>
  <si>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</si>
  <si>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</si>
  <si>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</si>
  <si>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</si>
  <si>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</si>
  <si>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</si>
  <si>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</si>
  <si>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</si>
  <si>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</si>
  <si>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</si>
  <si>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</si>
  <si>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</si>
  <si>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</si>
  <si>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</si>
  <si>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</si>
  <si>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</si>
  <si>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</si>
  <si>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</si>
  <si>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</si>
  <si>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</si>
  <si>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</si>
  <si>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</si>
  <si>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</si>
  <si>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</si>
  <si>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</si>
  <si>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</si>
  <si>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</si>
  <si>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</si>
  <si>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</si>
  <si>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</si>
  <si>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</si>
  <si>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</si>
  <si>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</si>
  <si>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</si>
  <si>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</si>
  <si>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</si>
  <si>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</si>
  <si>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</si>
  <si>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</si>
  <si>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</si>
  <si>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</si>
  <si>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</si>
  <si>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</si>
  <si>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</si>
  <si>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</si>
  <si>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</si>
  <si>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</si>
  <si>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</si>
  <si>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</si>
  <si>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</si>
  <si>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</si>
  <si>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</si>
  <si>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</si>
  <si>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</si>
  <si>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</si>
  <si>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</si>
  <si>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</si>
  <si>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</si>
  <si>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</si>
  <si>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</si>
  <si>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</si>
  <si>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</si>
  <si>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</si>
  <si>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</si>
  <si>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</si>
  <si>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</si>
  <si>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</si>
  <si>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</si>
  <si>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</si>
  <si>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</si>
  <si>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</si>
  <si>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</si>
  <si>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</si>
  <si>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</si>
  <si>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</si>
  <si>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</si>
  <si>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</si>
  <si>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</si>
  <si>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</si>
  <si>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</si>
  <si>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</si>
  <si>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</si>
  <si>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</si>
  <si>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</si>
  <si>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</si>
  <si>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</si>
  <si>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</si>
  <si>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</si>
  <si>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</si>
  <si>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</si>
  <si>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</si>
  <si>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</si>
  <si>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</si>
  <si>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</si>
  <si>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</si>
  <si>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</si>
  <si>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</si>
  <si>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</si>
  <si>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</si>
  <si>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</si>
  <si>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</si>
  <si>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</si>
  <si>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</si>
  <si>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</si>
  <si>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</si>
  <si>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</si>
  <si>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</si>
  <si>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</si>
  <si>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</si>
  <si>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</si>
  <si>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</si>
  <si>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</si>
  <si>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</si>
  <si>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</si>
  <si>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</si>
  <si>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</si>
  <si>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</si>
  <si>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</si>
  <si>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</si>
  <si>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</si>
  <si>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</si>
  <si>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</si>
  <si>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</si>
  <si>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</si>
  <si>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</si>
  <si>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</si>
  <si>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</si>
  <si>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</si>
  <si>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</si>
  <si>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</si>
  <si>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</si>
  <si>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</si>
  <si>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</si>
  <si>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</si>
  <si>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</si>
  <si>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</si>
  <si>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</si>
  <si>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</si>
  <si>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</si>
  <si>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</si>
  <si>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</si>
  <si>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</si>
  <si>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</si>
  <si>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</si>
  <si>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</si>
  <si>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</si>
  <si>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</si>
  <si>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</si>
  <si>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</si>
  <si>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</si>
  <si>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</si>
  <si>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</si>
  <si>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</si>
  <si>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</si>
  <si>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</si>
  <si>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</si>
  <si>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</si>
  <si>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</si>
  <si>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</si>
  <si>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</si>
  <si>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</si>
  <si>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</si>
  <si>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</si>
  <si>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</si>
  <si>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</si>
  <si>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</si>
  <si>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</si>
  <si>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</si>
  <si>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</si>
  <si>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</si>
  <si>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</si>
  <si>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</si>
  <si>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</si>
  <si>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</si>
  <si>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</si>
  <si>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</si>
  <si>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</si>
  <si>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</si>
  <si>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</si>
  <si>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</si>
  <si>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</si>
  <si>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</si>
  <si>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</si>
  <si>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</si>
  <si>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</si>
  <si>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</si>
  <si>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</si>
  <si>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</si>
  <si>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</si>
  <si>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</si>
  <si>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</si>
  <si>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</si>
  <si>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</si>
  <si>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</si>
  <si>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</si>
  <si>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</si>
  <si>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</si>
  <si>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</si>
  <si>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</si>
  <si>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</si>
  <si>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</si>
  <si>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</si>
  <si>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</si>
  <si>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</si>
  <si>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</si>
  <si>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</si>
  <si>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</si>
  <si>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</si>
  <si>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</si>
  <si>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</si>
  <si>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</si>
  <si>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</si>
  <si>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</si>
  <si>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</si>
  <si>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</si>
  <si>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</si>
  <si>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</si>
  <si>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</si>
  <si>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</si>
  <si>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</si>
  <si>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</si>
  <si>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</si>
  <si>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</si>
  <si>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</si>
  <si>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</si>
  <si>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</si>
  <si>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</si>
  <si>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</si>
  <si>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</si>
  <si>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</si>
  <si>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</si>
  <si>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</si>
  <si>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</si>
  <si>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</si>
  <si>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</si>
  <si>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</si>
  <si>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</si>
  <si>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</si>
  <si>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</si>
  <si>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</si>
  <si>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</si>
  <si>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</si>
  <si>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</si>
  <si>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</si>
  <si>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</si>
  <si>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</si>
  <si>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</si>
  <si>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</si>
  <si>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</si>
  <si>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</si>
  <si>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</si>
  <si>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</si>
  <si>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</si>
  <si>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</si>
  <si>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</si>
  <si>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</si>
  <si>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</si>
  <si>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</si>
  <si>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</si>
  <si>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</si>
  <si>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</si>
  <si>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</si>
  <si>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</si>
  <si>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</si>
  <si>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</si>
  <si>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</si>
  <si>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</si>
  <si>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</si>
  <si>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</si>
  <si>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</si>
  <si>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</si>
  <si>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</si>
  <si>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</si>
  <si>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</si>
  <si>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</si>
  <si>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</si>
  <si>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</si>
  <si>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</si>
  <si>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</si>
  <si>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</si>
  <si>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</si>
  <si>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</si>
  <si>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</si>
  <si>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</si>
  <si>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</si>
  <si>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</si>
  <si>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</si>
  <si>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</si>
  <si>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</si>
  <si>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</si>
  <si>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</si>
  <si>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</si>
  <si>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</si>
  <si>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</si>
  <si>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</si>
  <si>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</si>
  <si>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</si>
  <si>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</si>
  <si>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</si>
  <si>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</si>
  <si>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</si>
  <si>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</si>
  <si>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</si>
  <si>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</si>
  <si>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</si>
  <si>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</si>
  <si>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</si>
  <si>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</si>
  <si>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</si>
  <si>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</si>
  <si>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</si>
  <si>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</si>
  <si>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</si>
  <si>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</si>
  <si>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</si>
  <si>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</si>
  <si>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</si>
  <si>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</si>
  <si>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</si>
  <si>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</si>
  <si>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</si>
  <si>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</si>
  <si>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</si>
  <si>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</si>
  <si>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</si>
  <si>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</si>
  <si>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</si>
  <si>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</si>
  <si>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</si>
  <si>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</si>
  <si>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</si>
  <si>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</si>
  <si>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</si>
  <si>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</si>
  <si>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</si>
  <si>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</si>
  <si>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</si>
  <si>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</si>
  <si>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</si>
  <si>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</si>
  <si>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</si>
  <si>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</si>
  <si>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</si>
  <si>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</si>
  <si>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</si>
  <si>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</si>
  <si>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</si>
  <si>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</si>
  <si>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</si>
  <si>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</si>
  <si>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</si>
  <si>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</si>
  <si>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</si>
  <si>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</si>
  <si>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</si>
  <si>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</si>
  <si>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</si>
  <si>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</si>
  <si>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</si>
  <si>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</si>
  <si>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</si>
  <si>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</si>
  <si>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</si>
  <si>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</si>
  <si>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</si>
  <si>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</si>
  <si>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</si>
  <si>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</si>
  <si>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</si>
  <si>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</si>
  <si>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</si>
  <si>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</si>
  <si>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</si>
  <si>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</si>
  <si>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</si>
  <si>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</si>
  <si>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</si>
  <si>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</si>
  <si>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</si>
  <si>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</si>
  <si>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</si>
  <si>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</si>
  <si>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</si>
  <si>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</si>
  <si>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</si>
  <si>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</si>
  <si>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</si>
  <si>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</si>
  <si>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</si>
  <si>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</si>
  <si>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</si>
  <si>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</si>
  <si>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</si>
  <si>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</si>
  <si>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</si>
  <si>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</si>
  <si>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</si>
  <si>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</si>
  <si>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</si>
  <si>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</si>
  <si>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</si>
  <si>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</si>
  <si>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</si>
  <si>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</si>
  <si>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</si>
  <si>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</si>
  <si>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</si>
  <si>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</si>
  <si>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</si>
  <si>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</si>
  <si>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</si>
  <si>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</si>
  <si>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</si>
  <si>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</si>
  <si>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</si>
  <si>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</si>
  <si>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</si>
  <si>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</si>
  <si>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</si>
  <si>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</si>
  <si>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</si>
  <si>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</si>
  <si>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</si>
  <si>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</si>
  <si>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</si>
  <si>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</si>
  <si>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</si>
  <si>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</si>
  <si>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</si>
  <si>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</si>
  <si>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</si>
  <si>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</si>
  <si>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</si>
  <si>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</si>
  <si>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</si>
  <si>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</si>
  <si>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</si>
  <si>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</si>
  <si>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</si>
  <si>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</si>
  <si>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</si>
  <si>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</si>
  <si>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</si>
  <si>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</si>
  <si>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</si>
  <si>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</si>
  <si>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</si>
  <si>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</si>
  <si>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</si>
  <si>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</si>
  <si>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</si>
  <si>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</si>
  <si>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</si>
  <si>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</si>
  <si>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</si>
  <si>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</si>
  <si>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</si>
  <si>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</si>
  <si>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</si>
  <si>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</si>
  <si>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</si>
  <si>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</si>
  <si>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</si>
  <si>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</si>
  <si>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</si>
  <si>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</si>
  <si>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</si>
  <si>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</si>
  <si>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</si>
  <si>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</si>
  <si>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</si>
  <si>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</si>
  <si>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</si>
  <si>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</si>
  <si>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</si>
  <si>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</si>
  <si>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</si>
  <si>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</si>
  <si>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</si>
  <si>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</si>
  <si>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</si>
  <si>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</si>
  <si>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</si>
  <si>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</si>
  <si>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</si>
  <si>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</si>
  <si>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</si>
  <si>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</si>
  <si>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</si>
  <si>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</si>
  <si>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</si>
  <si>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</si>
  <si>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</si>
  <si>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</si>
  <si>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</si>
  <si>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</si>
  <si>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</si>
  <si>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</si>
  <si>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</si>
  <si>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</si>
  <si>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</si>
  <si>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</si>
  <si>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</si>
  <si>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</si>
  <si>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</si>
  <si>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</si>
  <si>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</si>
  <si>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</si>
  <si>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</si>
  <si>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</si>
  <si>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</si>
  <si>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</si>
  <si>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</si>
  <si>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</si>
  <si>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</si>
  <si>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</si>
  <si>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</si>
  <si>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</si>
  <si>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</si>
  <si>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</si>
  <si>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</si>
  <si>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</si>
  <si>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</si>
  <si>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</si>
  <si>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</si>
  <si>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</si>
  <si>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</si>
  <si>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</si>
  <si>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</si>
  <si>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</si>
  <si>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</si>
  <si>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</si>
  <si>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</si>
  <si>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</si>
  <si>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</si>
  <si>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</si>
  <si>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</si>
  <si>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</si>
  <si>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</si>
  <si>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</si>
  <si>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</si>
  <si>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</si>
  <si>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</si>
  <si>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</si>
  <si>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</si>
  <si>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</si>
  <si>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</si>
  <si>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</si>
  <si>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</si>
  <si>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</si>
  <si>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</si>
  <si>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</si>
  <si>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</si>
  <si>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</si>
  <si>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</si>
  <si>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</si>
  <si>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</si>
  <si>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</si>
  <si>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</si>
  <si>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</si>
  <si>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</si>
  <si>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</si>
  <si>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</si>
  <si>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</si>
  <si>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</si>
  <si>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</si>
  <si>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</si>
  <si>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</si>
  <si>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</si>
  <si>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</si>
  <si>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</si>
  <si>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</si>
  <si>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</si>
  <si>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</si>
  <si>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</si>
  <si>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</si>
  <si>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</si>
  <si>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</si>
  <si>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</si>
  <si>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</si>
  <si>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</si>
  <si>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</si>
  <si>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</si>
  <si>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</si>
  <si>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</si>
  <si>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</si>
  <si>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</si>
  <si>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</si>
  <si>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</si>
  <si>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</si>
  <si>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</si>
  <si>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</si>
  <si>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</si>
  <si>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</si>
  <si>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</si>
  <si>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</si>
  <si>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</si>
  <si>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</si>
  <si>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</si>
  <si>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</si>
  <si>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</si>
  <si>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</si>
  <si>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</si>
  <si>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</si>
  <si>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</si>
  <si>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</si>
  <si>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</si>
  <si>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</si>
  <si>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</si>
  <si>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</si>
  <si>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</si>
  <si>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</si>
  <si>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</si>
  <si>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</si>
  <si>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</si>
  <si>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</si>
  <si>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</si>
  <si>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</si>
  <si>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</si>
  <si>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</si>
  <si>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</si>
  <si>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</si>
  <si>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</si>
  <si>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</si>
  <si>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</si>
  <si>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</si>
  <si>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</si>
  <si>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</si>
  <si>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</si>
  <si>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</si>
  <si>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</si>
  <si>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</si>
  <si>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</si>
  <si>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</si>
  <si>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</si>
  <si>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</si>
  <si>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</si>
  <si>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</si>
  <si>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</si>
  <si>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</si>
  <si>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</si>
  <si>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</si>
  <si>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</si>
  <si>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</si>
  <si>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</si>
  <si>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</si>
  <si>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</si>
  <si>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</si>
  <si>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</si>
  <si>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</si>
  <si>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</si>
  <si>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</si>
  <si>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</si>
  <si>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</si>
  <si>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</si>
  <si>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</si>
  <si>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</si>
  <si>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</si>
  <si>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</si>
  <si>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</si>
  <si>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</si>
  <si>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</si>
  <si>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</si>
  <si>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</si>
  <si>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</si>
  <si>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</si>
  <si>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</si>
  <si>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</si>
  <si>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</si>
  <si>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</si>
  <si>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</si>
  <si>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</si>
  <si>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</si>
  <si>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</si>
  <si>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</si>
  <si>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</si>
  <si>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</si>
  <si>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</si>
  <si>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</si>
  <si>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</si>
  <si>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</si>
  <si>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</si>
  <si>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</si>
  <si>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</si>
  <si>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</si>
  <si>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</si>
  <si>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</si>
  <si>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</si>
  <si>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</si>
  <si>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</si>
  <si>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</si>
  <si>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</si>
  <si>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</si>
  <si>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</si>
  <si>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</si>
  <si>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</si>
  <si>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</si>
  <si>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</si>
  <si>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</si>
  <si>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</si>
  <si>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</si>
  <si>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</si>
  <si>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</si>
  <si>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</si>
  <si>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</si>
  <si>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</si>
  <si>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</si>
  <si>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</si>
  <si>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</si>
  <si>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</si>
  <si>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</si>
  <si>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</si>
  <si>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</si>
  <si>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</si>
  <si>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</si>
  <si>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</si>
  <si>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</si>
  <si>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</si>
  <si>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</si>
  <si>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</si>
  <si>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</si>
  <si>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</si>
  <si>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</si>
  <si>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</si>
  <si>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</si>
  <si>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</si>
  <si>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</si>
  <si>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</si>
  <si>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</si>
  <si>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</si>
  <si>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</si>
  <si>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</si>
  <si>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</si>
  <si>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</si>
  <si>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</si>
  <si>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</si>
  <si>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</si>
  <si>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</si>
  <si>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</si>
  <si>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</si>
  <si>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</si>
  <si>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</si>
  <si>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</si>
  <si>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</si>
  <si>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</si>
  <si>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</si>
  <si>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</si>
  <si>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</si>
  <si>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</si>
  <si>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</si>
  <si>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</si>
  <si>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</si>
  <si>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</si>
  <si>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</si>
  <si>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</si>
  <si>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</si>
  <si>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</si>
  <si>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</si>
  <si>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</si>
  <si>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</si>
  <si>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</si>
  <si>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</si>
  <si>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</si>
  <si>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</si>
  <si>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</si>
  <si>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</si>
  <si>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</si>
  <si>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</si>
  <si>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</si>
  <si>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</si>
  <si>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</si>
  <si>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</si>
  <si>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</si>
  <si>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</si>
  <si>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</si>
  <si>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</si>
  <si>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</si>
  <si>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</si>
  <si>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</si>
  <si>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</si>
  <si>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</si>
  <si>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</si>
  <si>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</si>
  <si>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</si>
  <si>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</si>
  <si>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</si>
  <si>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</si>
  <si>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</si>
  <si>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</si>
  <si>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</si>
  <si>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</si>
  <si>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</si>
  <si>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</si>
  <si>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</si>
  <si>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</si>
  <si>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</si>
  <si>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</si>
  <si>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</si>
  <si>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</si>
  <si>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</si>
  <si>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</si>
  <si>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</si>
  <si>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</si>
  <si>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</si>
  <si>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</si>
  <si>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</si>
  <si>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</si>
  <si>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</si>
  <si>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</si>
  <si>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</si>
  <si>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</si>
  <si>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</si>
  <si>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</si>
  <si>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</si>
  <si>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</si>
  <si>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</si>
  <si>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</si>
  <si>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</si>
  <si>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</si>
  <si>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</si>
  <si>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</si>
  <si>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</si>
  <si>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</si>
  <si>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</si>
  <si>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</si>
  <si>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</si>
  <si>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</si>
  <si>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</si>
  <si>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</si>
  <si>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</si>
  <si>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</si>
  <si>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</si>
  <si>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</si>
  <si>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</si>
  <si>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</si>
  <si>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</si>
  <si>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</si>
  <si>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</si>
  <si>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</si>
  <si>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</si>
  <si>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</si>
  <si>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</si>
  <si>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</si>
  <si>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</si>
  <si>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</si>
  <si>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</si>
  <si>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</si>
  <si>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</si>
  <si>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</si>
  <si>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</si>
  <si>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</si>
  <si>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</si>
  <si>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</si>
  <si>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</si>
  <si>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</si>
  <si>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</si>
  <si>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</si>
  <si>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</si>
  <si>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</si>
  <si>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</si>
  <si>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</si>
  <si>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</si>
  <si>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</si>
  <si>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</si>
  <si>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</si>
  <si>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</si>
  <si>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</si>
  <si>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</si>
  <si>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</si>
  <si>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</si>
  <si>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</si>
  <si>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</si>
  <si>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</si>
  <si>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</si>
  <si>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</si>
  <si>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</si>
  <si>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</si>
  <si>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</si>
  <si>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</si>
  <si>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</si>
  <si>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</si>
  <si>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</si>
  <si>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</si>
  <si>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</si>
  <si>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</si>
  <si>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</si>
  <si>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</si>
  <si>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</si>
  <si>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</si>
  <si>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</si>
  <si>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</si>
  <si>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</si>
  <si>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</si>
  <si>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</si>
  <si>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</si>
  <si>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</si>
  <si>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</si>
  <si>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</si>
  <si>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</si>
  <si>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</si>
  <si>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</si>
  <si>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</si>
  <si>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</si>
  <si>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</si>
  <si>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</si>
  <si>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</si>
  <si>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</si>
  <si>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</si>
  <si>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</si>
  <si>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</si>
  <si>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</si>
  <si>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</si>
  <si>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</si>
  <si>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</si>
  <si>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</si>
  <si>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</si>
  <si>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</si>
  <si>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</si>
  <si>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</si>
  <si>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</si>
  <si>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</si>
  <si>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</si>
  <si>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</si>
  <si>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</si>
  <si>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</si>
  <si>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</si>
  <si>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</si>
  <si>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</si>
  <si>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</si>
  <si>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</si>
  <si>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</si>
  <si>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</si>
  <si>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</si>
  <si>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</si>
  <si>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</si>
  <si>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</si>
  <si>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</si>
  <si>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</si>
  <si>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</si>
  <si>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</si>
  <si>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</si>
  <si>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</si>
  <si>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</si>
  <si>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</si>
  <si>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</si>
  <si>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</si>
  <si>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</si>
  <si>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</si>
  <si>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</si>
  <si>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</si>
  <si>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</si>
  <si>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</si>
  <si>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</si>
  <si>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</si>
  <si>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</si>
  <si>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</si>
  <si>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</si>
  <si>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</si>
  <si>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</si>
  <si>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</si>
  <si>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</si>
  <si>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</si>
  <si>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</si>
  <si>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</si>
  <si>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</si>
  <si>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</si>
  <si>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</si>
  <si>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</si>
  <si>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</si>
  <si>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</si>
  <si>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</si>
  <si>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</si>
  <si>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</si>
  <si>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</si>
  <si>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</si>
  <si>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</si>
  <si>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</si>
  <si>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</si>
  <si>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</si>
  <si>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</si>
  <si>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</si>
  <si>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</si>
  <si>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</si>
  <si>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</si>
  <si>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</si>
  <si>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</si>
  <si>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</si>
  <si>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</si>
  <si>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</si>
  <si>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</si>
  <si>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</si>
  <si>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</si>
  <si>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</si>
  <si>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</si>
  <si>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</si>
  <si>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</si>
  <si>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</si>
  <si>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</si>
  <si>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</si>
  <si>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</si>
  <si>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</si>
  <si>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</si>
  <si>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</si>
  <si>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</si>
  <si>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</si>
  <si>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</si>
  <si>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</si>
  <si>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</si>
  <si>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</si>
  <si>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</si>
  <si>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</si>
  <si>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</si>
  <si>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</si>
  <si>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</si>
  <si>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</si>
  <si>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</si>
  <si>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</si>
  <si>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</si>
  <si>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</si>
  <si>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</si>
  <si>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</si>
  <si>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</si>
  <si>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</si>
  <si>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</si>
  <si>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</si>
  <si>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</si>
  <si>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</si>
  <si>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</si>
  <si>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</si>
  <si>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</si>
  <si>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</si>
  <si>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</si>
  <si>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</si>
  <si>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</si>
  <si>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</si>
  <si>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</si>
  <si>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</si>
  <si>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</si>
  <si>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</si>
  <si>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</si>
  <si>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</si>
  <si>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</si>
  <si>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</si>
  <si>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</si>
  <si>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</si>
  <si>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</si>
  <si>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</si>
  <si>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</si>
  <si>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</si>
  <si>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</si>
  <si>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</si>
  <si>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</si>
  <si>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</si>
  <si>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</si>
  <si>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</si>
  <si>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</si>
  <si>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</si>
  <si>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</si>
  <si>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</si>
  <si>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</si>
  <si>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</si>
  <si>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</si>
  <si>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</si>
  <si>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</si>
  <si>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</si>
  <si>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</si>
  <si>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</si>
  <si>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</si>
  <si>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</si>
  <si>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</si>
  <si>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</si>
  <si>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</si>
  <si>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</si>
  <si>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</si>
  <si>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</si>
  <si>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</si>
  <si>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</si>
  <si>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</si>
  <si>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</si>
  <si>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</si>
  <si>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</si>
  <si>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</si>
  <si>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</si>
  <si>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</si>
  <si>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</si>
  <si>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</si>
  <si>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</si>
  <si>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</si>
  <si>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</si>
  <si>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</si>
  <si>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</si>
  <si>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</si>
  <si>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</si>
  <si>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</si>
  <si>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</si>
  <si>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</si>
  <si>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</si>
  <si>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</si>
  <si>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</si>
  <si>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</si>
  <si>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</si>
  <si>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</si>
  <si>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</si>
  <si>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</si>
  <si>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</si>
  <si>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</si>
  <si>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</si>
  <si>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</si>
  <si>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</si>
  <si>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</si>
  <si>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</si>
  <si>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</si>
  <si>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</si>
  <si>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</si>
  <si>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</si>
  <si>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</si>
  <si>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</si>
  <si>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</si>
  <si>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</si>
  <si>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</si>
  <si>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</si>
  <si>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</si>
  <si>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</si>
  <si>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</si>
  <si>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</si>
  <si>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</si>
  <si>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</si>
  <si>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</si>
  <si>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</si>
  <si>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</si>
  <si>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</si>
  <si>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</si>
  <si>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</si>
  <si>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</si>
  <si>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</si>
  <si>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</si>
  <si>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</si>
  <si>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</si>
  <si>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</si>
  <si>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</si>
  <si>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</si>
  <si>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</si>
  <si>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</si>
  <si>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</si>
  <si>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</si>
  <si>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</si>
  <si>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</si>
  <si>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</si>
  <si>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</si>
  <si>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</si>
  <si>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</si>
  <si>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</si>
  <si>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</si>
  <si>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</si>
  <si>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</si>
  <si>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</si>
  <si>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</si>
  <si>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</si>
  <si>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</si>
  <si>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</si>
  <si>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</si>
  <si>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</si>
  <si>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</si>
  <si>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</si>
  <si>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</si>
  <si>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</si>
  <si>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</si>
  <si>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</si>
  <si>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</si>
  <si>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</si>
  <si>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</si>
  <si>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</si>
  <si>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</si>
  <si>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</si>
  <si>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</si>
  <si>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</si>
  <si>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</si>
  <si>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</si>
  <si>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</si>
  <si>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</si>
  <si>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</si>
  <si>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</si>
  <si>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</si>
  <si>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</si>
  <si>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</si>
  <si>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</si>
  <si>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</si>
  <si>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</si>
  <si>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</si>
  <si>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</si>
  <si>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</si>
  <si>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</si>
  <si>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</si>
  <si>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</si>
  <si>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</si>
  <si>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</si>
  <si>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</si>
  <si>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</si>
  <si>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</si>
  <si>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</si>
  <si>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</si>
  <si>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</si>
  <si>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</si>
  <si>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</si>
  <si>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</si>
  <si>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</si>
  <si>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</si>
  <si>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</si>
  <si>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</si>
  <si>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</si>
  <si>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</si>
  <si>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</si>
  <si>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</si>
  <si>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</si>
  <si>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</si>
  <si>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</si>
  <si>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</si>
  <si>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</si>
  <si>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</si>
  <si>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</si>
  <si>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</si>
  <si>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</si>
  <si>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</si>
  <si>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</si>
  <si>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</si>
  <si>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</si>
  <si>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</si>
  <si>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</si>
  <si>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</si>
  <si>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</si>
  <si>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</si>
  <si>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</si>
  <si>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</si>
  <si>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</si>
  <si>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</si>
  <si>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</si>
  <si>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</si>
  <si>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</si>
  <si>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</si>
  <si>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</si>
  <si>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</si>
  <si>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</si>
  <si>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</si>
  <si>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</si>
  <si>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</si>
  <si>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</si>
  <si>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</si>
  <si>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</si>
  <si>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</si>
  <si>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</si>
  <si>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</si>
  <si>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</si>
  <si>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</si>
  <si>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</si>
  <si>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</si>
  <si>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</si>
  <si>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</si>
  <si>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</si>
  <si>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</si>
  <si>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</si>
  <si>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</si>
  <si>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</si>
  <si>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</si>
  <si>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</si>
  <si>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</si>
  <si>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</si>
  <si>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</si>
  <si>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</si>
  <si>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</si>
  <si>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</si>
  <si>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</si>
  <si>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</si>
  <si>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</si>
  <si>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</si>
  <si>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</si>
  <si>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</si>
  <si>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</si>
  <si>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</si>
  <si>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</si>
  <si>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</si>
  <si>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</si>
  <si>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</si>
  <si>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</si>
  <si>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</si>
  <si>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</si>
  <si>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</si>
  <si>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</si>
  <si>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</si>
  <si>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</si>
  <si>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</si>
  <si>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</si>
  <si>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</si>
  <si>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</si>
  <si>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</si>
  <si>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</si>
  <si>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</si>
  <si>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</si>
  <si>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</si>
  <si>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</si>
  <si>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</si>
  <si>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</si>
  <si>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</si>
  <si>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</si>
  <si>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</si>
  <si>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</si>
  <si>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</si>
  <si>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</si>
  <si>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</si>
  <si>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</si>
  <si>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</si>
  <si>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</si>
  <si>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</si>
  <si>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</si>
  <si>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</si>
  <si>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</si>
  <si>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</si>
  <si>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</si>
  <si>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</si>
  <si>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</si>
  <si>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</si>
  <si>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</si>
  <si>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</si>
  <si>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</si>
  <si>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</si>
  <si>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</si>
  <si>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</si>
  <si>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</si>
  <si>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</si>
  <si>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</si>
  <si>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</si>
  <si>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</si>
  <si>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</si>
  <si>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</si>
  <si>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</si>
  <si>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</si>
  <si>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</si>
  <si>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</si>
  <si>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</si>
  <si>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</si>
  <si>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</si>
  <si>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</si>
  <si>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</si>
  <si>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</si>
  <si>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</si>
  <si>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</si>
  <si>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</si>
  <si>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</si>
  <si>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</si>
  <si>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</si>
  <si>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</si>
  <si>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</si>
  <si>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</si>
  <si>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</si>
  <si>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</si>
  <si>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</si>
  <si>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</si>
  <si>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</si>
  <si>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</si>
  <si>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</si>
  <si>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</si>
  <si>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</si>
  <si>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</si>
  <si>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</si>
  <si>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</si>
  <si>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</si>
  <si>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</si>
  <si>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</si>
  <si>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</si>
  <si>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</si>
  <si>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</si>
  <si>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</si>
  <si>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</si>
  <si>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</si>
  <si>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</si>
  <si>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</si>
  <si>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</si>
  <si>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</si>
  <si>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</si>
  <si>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</si>
  <si>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</si>
  <si>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</si>
  <si>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</si>
  <si>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</si>
  <si>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</si>
  <si>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</si>
  <si>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</si>
  <si>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</si>
  <si>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</si>
  <si>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</si>
  <si>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</si>
  <si>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</si>
  <si>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</si>
  <si>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</si>
  <si>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</si>
  <si>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</si>
  <si>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</si>
  <si>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</si>
  <si>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</si>
  <si>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</si>
  <si>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</si>
  <si>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</si>
  <si>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</si>
  <si>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</si>
  <si>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</si>
  <si>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</si>
  <si>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</si>
  <si>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</si>
  <si>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</si>
  <si>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</si>
  <si>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</si>
  <si>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</si>
  <si>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</si>
  <si>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</si>
  <si>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</si>
  <si>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</si>
  <si>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</si>
  <si>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</si>
  <si>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</si>
  <si>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</si>
  <si>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</si>
  <si>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</si>
  <si>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</si>
  <si>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</si>
  <si>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</si>
  <si>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</si>
  <si>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</si>
  <si>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</si>
  <si>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</si>
  <si>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</si>
  <si>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</si>
  <si>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</si>
  <si>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</si>
  <si>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</si>
  <si>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</si>
  <si>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</si>
  <si>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</si>
  <si>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</si>
  <si>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</si>
  <si>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</si>
  <si>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</si>
  <si>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</si>
  <si>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</si>
  <si>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</si>
  <si>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</si>
  <si>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</si>
  <si>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</si>
  <si>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</si>
  <si>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</si>
  <si>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</si>
  <si>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</si>
  <si>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</si>
  <si>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</si>
  <si>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</si>
  <si>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</si>
  <si>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</si>
  <si>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</si>
  <si>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</si>
  <si>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</si>
  <si>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</si>
  <si>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</si>
  <si>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</si>
  <si>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</si>
  <si>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</si>
  <si>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</si>
  <si>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</si>
  <si>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</si>
  <si>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</si>
  <si>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</si>
  <si>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</si>
  <si>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</si>
  <si>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</si>
  <si>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</si>
  <si>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</si>
  <si>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</si>
  <si>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</si>
  <si>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</si>
  <si>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</si>
  <si>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</si>
  <si>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</si>
  <si>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</si>
  <si>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</si>
  <si>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</si>
  <si>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</si>
  <si>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</si>
  <si>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</si>
  <si>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</si>
  <si>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</si>
  <si>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</si>
  <si>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</si>
  <si>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</si>
  <si>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</si>
  <si>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</si>
  <si>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</si>
  <si>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</si>
  <si>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</si>
  <si>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</si>
  <si>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</si>
  <si>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</si>
  <si>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</si>
  <si>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</si>
  <si>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</si>
  <si>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</si>
  <si>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</si>
  <si>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</si>
  <si>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</si>
  <si>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</si>
  <si>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</si>
  <si>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</si>
  <si>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</si>
  <si>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</si>
  <si>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</si>
  <si>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</si>
  <si>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</si>
  <si>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</si>
  <si>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</si>
  <si>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</si>
  <si>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</si>
  <si>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</si>
  <si>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</si>
  <si>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</si>
  <si>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</si>
  <si>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</si>
  <si>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</si>
  <si>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</si>
  <si>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</si>
  <si>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</si>
  <si>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</si>
  <si>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</si>
  <si>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</si>
  <si>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</si>
  <si>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</si>
  <si>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</si>
  <si>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</si>
  <si>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</si>
  <si>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</si>
  <si>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</si>
  <si>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</si>
  <si>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</si>
  <si>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</si>
  <si>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</si>
  <si>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</si>
  <si>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</si>
  <si>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</si>
  <si>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</si>
  <si>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</si>
  <si>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</si>
  <si>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</si>
  <si>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</si>
  <si>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</si>
  <si>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</si>
  <si>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</si>
  <si>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</si>
  <si>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</si>
  <si>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</si>
  <si>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</si>
  <si>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</si>
  <si>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</si>
  <si>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</si>
  <si>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</si>
  <si>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</si>
  <si>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</si>
  <si>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</si>
  <si>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</si>
  <si>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</si>
  <si>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</si>
  <si>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</si>
  <si>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</si>
  <si>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</si>
  <si>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</si>
  <si>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</si>
  <si>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</si>
  <si>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</si>
  <si>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</si>
  <si>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</si>
  <si>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</si>
  <si>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</si>
  <si>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</si>
  <si>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</si>
  <si>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</si>
  <si>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</si>
  <si>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</si>
  <si>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</si>
  <si>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</si>
  <si>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</si>
  <si>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</si>
  <si>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</si>
  <si>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</si>
  <si>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</si>
  <si>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</si>
  <si>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</si>
  <si>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</si>
  <si>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</si>
  <si>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</si>
  <si>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</si>
  <si>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</si>
  <si>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</si>
  <si>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</si>
  <si>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</si>
  <si>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</si>
  <si>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</si>
  <si>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</si>
  <si>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</si>
  <si>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</si>
  <si>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</si>
  <si>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</si>
  <si>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</si>
  <si>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</si>
  <si>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</si>
  <si>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</si>
  <si>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</si>
  <si>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</si>
  <si>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</si>
  <si>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</si>
  <si>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</si>
  <si>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</si>
  <si>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</si>
  <si>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</si>
  <si>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</si>
  <si>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</si>
  <si>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</si>
  <si>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</si>
  <si>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</si>
  <si>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</si>
  <si>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</si>
  <si>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</si>
  <si>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</si>
  <si>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</si>
  <si>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</si>
  <si>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</si>
  <si>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</si>
  <si>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</si>
  <si>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</si>
  <si>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</si>
  <si>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</si>
  <si>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</si>
  <si>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</si>
  <si>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</si>
  <si>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</si>
  <si>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</si>
  <si>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</si>
  <si>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</si>
  <si>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</si>
  <si>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</si>
  <si>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</si>
  <si>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</si>
  <si>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</si>
  <si>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</si>
  <si>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</si>
  <si>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</si>
  <si>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</si>
  <si>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</si>
  <si>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</si>
  <si>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</si>
  <si>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</si>
  <si>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</si>
  <si>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</si>
  <si>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</si>
  <si>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</si>
  <si>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</si>
  <si>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</si>
  <si>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</si>
  <si>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</si>
  <si>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</si>
  <si>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</si>
  <si>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</si>
  <si>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</si>
  <si>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</si>
  <si>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</si>
  <si>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</si>
  <si>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</si>
  <si>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</si>
  <si>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</si>
  <si>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</si>
  <si>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</si>
  <si>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</si>
  <si>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</si>
  <si>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</si>
  <si>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</si>
  <si>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</si>
  <si>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</si>
  <si>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</si>
  <si>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</si>
  <si>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</si>
  <si>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</si>
  <si>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</si>
  <si>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</si>
  <si>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</si>
  <si>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</si>
  <si>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</si>
  <si>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</si>
  <si>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</si>
  <si>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</si>
  <si>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</si>
  <si>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</si>
  <si>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</si>
  <si>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</si>
  <si>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</si>
  <si>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</si>
  <si>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</si>
  <si>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</si>
  <si>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</si>
  <si>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</si>
  <si>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</si>
  <si>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</si>
  <si>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</si>
  <si>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</si>
  <si>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</si>
  <si>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</si>
  <si>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</si>
  <si>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</si>
  <si>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</si>
  <si>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</si>
  <si>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</si>
  <si>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</si>
  <si>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</si>
  <si>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</si>
  <si>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</si>
  <si>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</si>
  <si>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</si>
  <si>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</si>
  <si>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</si>
  <si>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</si>
  <si>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</si>
  <si>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</si>
  <si>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</si>
  <si>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</si>
  <si>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</si>
  <si>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</si>
  <si>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</si>
  <si>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</si>
  <si>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</si>
  <si>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</si>
  <si>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</si>
  <si>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</si>
  <si>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</si>
  <si>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</si>
  <si>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</si>
  <si>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</si>
  <si>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</si>
  <si>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</si>
  <si>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</si>
  <si>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</si>
  <si>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</si>
  <si>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</si>
  <si>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</si>
  <si>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</si>
  <si>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</si>
  <si>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</si>
  <si>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</si>
  <si>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</si>
  <si>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</si>
  <si>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</si>
  <si>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</si>
  <si>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</si>
  <si>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</si>
  <si>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</si>
  <si>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</si>
  <si>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</si>
  <si>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</si>
  <si>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</si>
  <si>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</si>
  <si>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</si>
  <si>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</si>
  <si>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</si>
  <si>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</si>
  <si>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</si>
  <si>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</si>
  <si>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</si>
  <si>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</si>
  <si>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</si>
  <si>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</si>
  <si>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</si>
  <si>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</si>
  <si>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</si>
  <si>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</si>
  <si>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</si>
  <si>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</si>
  <si>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</si>
  <si>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</si>
  <si>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</si>
  <si>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</si>
  <si>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</si>
  <si>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</si>
  <si>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</si>
  <si>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</si>
  <si>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</si>
  <si>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</si>
  <si>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</si>
  <si>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</si>
  <si>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</si>
  <si>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</si>
  <si>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</si>
  <si>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</si>
  <si>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</si>
  <si>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</si>
  <si>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</si>
  <si>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</si>
  <si>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</si>
  <si>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</si>
  <si>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</si>
  <si>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</si>
  <si>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</si>
  <si>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</si>
  <si>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</si>
  <si>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</si>
  <si>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</si>
  <si>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</si>
  <si>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</si>
  <si>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</si>
  <si>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</si>
  <si>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</si>
  <si>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</si>
  <si>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</si>
  <si>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</si>
  <si>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</si>
  <si>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</si>
  <si>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</si>
  <si>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</si>
  <si>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</si>
  <si>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</si>
  <si>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</si>
  <si>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</si>
  <si>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</si>
  <si>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</si>
  <si>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</si>
  <si>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</si>
  <si>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</si>
  <si>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</si>
  <si>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</si>
  <si>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</si>
  <si>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</si>
  <si>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</si>
  <si>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</si>
  <si>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</si>
  <si>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</si>
  <si>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</si>
  <si>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</si>
  <si>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</si>
  <si>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</si>
  <si>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</si>
  <si>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</si>
  <si>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</si>
  <si>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</si>
  <si>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</si>
  <si>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</si>
  <si>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</si>
  <si>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</si>
  <si>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</si>
  <si>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</si>
  <si>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</si>
  <si>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</si>
  <si>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</si>
  <si>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</si>
  <si>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</si>
  <si>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</si>
  <si>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</si>
  <si>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</si>
  <si>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</si>
  <si>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</si>
  <si>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</si>
  <si>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</si>
  <si>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</si>
  <si>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</si>
  <si>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</si>
  <si>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</si>
  <si>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</si>
  <si>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</si>
  <si>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</si>
  <si>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</si>
  <si>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</si>
  <si>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</si>
  <si>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</si>
  <si>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</si>
  <si>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</si>
  <si>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</si>
  <si>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</si>
  <si>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</si>
  <si>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</si>
  <si>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</si>
  <si>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</si>
  <si>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</si>
  <si>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</si>
  <si>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</si>
  <si>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</si>
  <si>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</si>
  <si>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</si>
  <si>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</si>
  <si>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</si>
  <si>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</si>
  <si>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</si>
  <si>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</si>
  <si>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</si>
  <si>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</si>
  <si>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</si>
  <si>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</si>
  <si>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</si>
  <si>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</si>
  <si>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</si>
  <si>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</si>
  <si>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</si>
  <si>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</si>
  <si>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</si>
  <si>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</si>
  <si>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</si>
  <si>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</si>
  <si>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</si>
  <si>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</si>
  <si>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</si>
  <si>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</si>
  <si>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</si>
  <si>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</si>
  <si>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</si>
  <si>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</si>
  <si>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</si>
  <si>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</si>
  <si>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</si>
  <si>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</si>
  <si>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</si>
  <si>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</si>
  <si>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</si>
  <si>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</si>
  <si>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</si>
  <si>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</si>
  <si>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</si>
  <si>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</si>
  <si>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</si>
  <si>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</si>
  <si>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</si>
  <si>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</si>
  <si>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</si>
  <si>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</si>
  <si>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</si>
  <si>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</si>
  <si>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</si>
  <si>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</si>
  <si>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</si>
  <si>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</si>
  <si>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</si>
  <si>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</si>
  <si>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</si>
  <si>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</si>
  <si>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</si>
  <si>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</si>
  <si>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</si>
  <si>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</si>
  <si>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</si>
  <si>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</si>
  <si>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</si>
  <si>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</si>
  <si>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</si>
  <si>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</si>
  <si>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</si>
  <si>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</si>
  <si>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</si>
  <si>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</si>
  <si>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</si>
  <si>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</si>
  <si>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</si>
  <si>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</si>
  <si>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</si>
  <si>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</si>
  <si>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</si>
  <si>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</si>
  <si>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</si>
  <si>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</si>
  <si>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</si>
  <si>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</si>
  <si>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</si>
  <si>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</si>
  <si>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</si>
  <si>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</si>
  <si>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</si>
  <si>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</si>
  <si>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</si>
  <si>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</si>
  <si>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</si>
  <si>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</si>
  <si>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</si>
  <si>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</si>
  <si>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</si>
  <si>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</si>
  <si>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</si>
  <si>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</si>
  <si>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</si>
  <si>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</si>
  <si>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</si>
  <si>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</si>
  <si>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</si>
  <si>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</si>
  <si>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</si>
  <si>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</si>
  <si>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</si>
  <si>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</si>
  <si>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</si>
  <si>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</si>
  <si>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</si>
  <si>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</si>
  <si>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</si>
  <si>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</si>
  <si>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</si>
  <si>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</si>
  <si>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</si>
  <si>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</si>
  <si>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</si>
  <si>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</si>
  <si>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</si>
  <si>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</si>
  <si>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</si>
  <si>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</si>
  <si>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</si>
  <si>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</si>
  <si>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</si>
  <si>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</si>
  <si>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</si>
  <si>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</si>
  <si>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</si>
  <si>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</si>
  <si>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</si>
  <si>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</si>
  <si>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</si>
  <si>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</si>
  <si>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</si>
  <si>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</si>
  <si>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</si>
  <si>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</si>
  <si>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</si>
  <si>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</si>
  <si>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</si>
  <si>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</si>
  <si>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</si>
  <si>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</si>
  <si>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</si>
  <si>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</si>
  <si>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</si>
  <si>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</si>
  <si>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</si>
  <si>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</si>
  <si>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</si>
  <si>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</si>
  <si>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</si>
  <si>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</si>
  <si>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</si>
  <si>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</si>
  <si>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</si>
  <si>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</si>
  <si>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</si>
  <si>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</si>
  <si>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</si>
  <si>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</si>
  <si>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</si>
  <si>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</si>
  <si>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</si>
  <si>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</si>
  <si>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</si>
  <si>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</si>
  <si>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</si>
  <si>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</si>
  <si>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</si>
  <si>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</si>
  <si>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</si>
  <si>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</si>
  <si>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</si>
  <si>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</si>
  <si>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</si>
  <si>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</si>
  <si>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</si>
  <si>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</si>
  <si>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</si>
  <si>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</si>
  <si>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</si>
  <si>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</si>
  <si>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</si>
  <si>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</si>
  <si>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</si>
  <si>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</si>
  <si>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</si>
  <si>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</si>
  <si>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</si>
  <si>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</si>
  <si>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</si>
  <si>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</si>
  <si>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</si>
  <si>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</si>
  <si>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</si>
  <si>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</si>
  <si>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</si>
  <si>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</si>
  <si>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</si>
  <si>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</si>
  <si>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</si>
  <si>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</si>
  <si>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</si>
  <si>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</si>
  <si>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</si>
  <si>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</si>
  <si>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</si>
  <si>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</si>
  <si>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</si>
  <si>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</si>
  <si>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</si>
  <si>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</si>
  <si>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</si>
  <si>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</si>
  <si>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</si>
  <si>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</si>
  <si>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</si>
  <si>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</si>
  <si>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</si>
  <si>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</si>
  <si>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</si>
  <si>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</si>
  <si>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</si>
  <si>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</si>
  <si>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</si>
  <si>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</si>
  <si>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</si>
  <si>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</si>
  <si>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</si>
  <si>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</si>
  <si>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</si>
  <si>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</si>
  <si>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</si>
  <si>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</si>
  <si>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</si>
  <si>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</si>
  <si>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</si>
  <si>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</si>
  <si>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</si>
  <si>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</si>
  <si>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</si>
  <si>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</si>
  <si>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</si>
  <si>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</si>
  <si>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</si>
  <si>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</si>
  <si>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</si>
  <si>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</si>
  <si>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</si>
  <si>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</si>
  <si>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</si>
  <si>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</si>
  <si>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</si>
  <si>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</si>
  <si>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</si>
  <si>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</si>
  <si>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</si>
  <si>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</si>
  <si>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</si>
  <si>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</si>
  <si>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</si>
  <si>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</si>
  <si>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</si>
  <si>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</si>
  <si>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</si>
  <si>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</si>
  <si>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</si>
  <si>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</si>
  <si>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</si>
  <si>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</si>
  <si>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</si>
  <si>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</si>
  <si>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</si>
  <si>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</si>
  <si>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</si>
  <si>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</si>
  <si>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</si>
  <si>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</si>
  <si>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</si>
  <si>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</si>
  <si>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</si>
  <si>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</si>
  <si>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</si>
  <si>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</si>
  <si>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</si>
  <si>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</si>
  <si>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</si>
  <si>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</si>
  <si>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</si>
  <si>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</si>
  <si>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</si>
  <si>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</si>
  <si>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</si>
  <si>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</si>
  <si>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</si>
  <si>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</si>
  <si>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</si>
  <si>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</si>
  <si>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</si>
  <si>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</si>
  <si>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</si>
  <si>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</si>
  <si>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</si>
  <si>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</si>
  <si>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</si>
  <si>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</si>
  <si>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</si>
  <si>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</si>
  <si>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</si>
  <si>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</si>
  <si>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</si>
  <si>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</si>
  <si>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</si>
  <si>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</si>
  <si>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</si>
  <si>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</si>
  <si>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</si>
  <si>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</si>
  <si>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</si>
  <si>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</si>
  <si>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</si>
  <si>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</si>
  <si>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</si>
  <si>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</si>
  <si>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</si>
  <si>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</si>
  <si>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</si>
  <si>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</si>
  <si>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</si>
  <si>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</si>
  <si>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</si>
  <si>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</si>
  <si>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</si>
  <si>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</si>
  <si>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</si>
  <si>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</si>
  <si>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</si>
  <si>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</si>
  <si>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</si>
  <si>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</si>
  <si>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</si>
  <si>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</si>
  <si>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</si>
  <si>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</si>
  <si>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</si>
  <si>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</si>
  <si>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</si>
  <si>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</si>
  <si>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</si>
  <si>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</si>
  <si>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</si>
  <si>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</si>
  <si>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</si>
  <si>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</si>
  <si>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</si>
  <si>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</si>
  <si>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</si>
  <si>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</si>
  <si>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</si>
  <si>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</si>
  <si>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</si>
  <si>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</si>
  <si>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</si>
  <si>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</si>
  <si>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</si>
  <si>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</si>
  <si>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</si>
  <si>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</si>
  <si>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</si>
  <si>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</si>
  <si>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</si>
  <si>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</si>
  <si>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</si>
  <si>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</si>
  <si>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</si>
  <si>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</si>
  <si>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</si>
  <si>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</si>
  <si>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</si>
  <si>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</si>
  <si>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</si>
  <si>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</si>
  <si>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</si>
  <si>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</si>
  <si>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</si>
  <si>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</si>
  <si>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</si>
  <si>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</si>
  <si>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</si>
  <si>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</si>
  <si>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</si>
  <si>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</si>
  <si>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</si>
  <si>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</si>
  <si>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</si>
  <si>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</si>
  <si>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</si>
  <si>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</si>
  <si>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</si>
  <si>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</si>
  <si>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</si>
  <si>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</si>
  <si>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</si>
  <si>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</si>
  <si>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</si>
  <si>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</si>
  <si>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</si>
  <si>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</si>
  <si>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</si>
  <si>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</si>
  <si>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</si>
  <si>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</si>
  <si>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</si>
  <si>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</si>
  <si>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</si>
  <si>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</si>
  <si>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</si>
  <si>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</si>
  <si>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</si>
  <si>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</si>
  <si>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</si>
  <si>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</si>
  <si>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</si>
  <si>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</si>
  <si>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</si>
  <si>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</si>
  <si>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</si>
  <si>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</si>
  <si>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</si>
  <si>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</si>
  <si>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</si>
  <si>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</si>
  <si>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</si>
  <si>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</si>
  <si>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</si>
  <si>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</si>
  <si>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</si>
  <si>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</si>
  <si>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</si>
  <si>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</si>
  <si>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</si>
  <si>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</si>
  <si>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</si>
  <si>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</si>
  <si>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</si>
  <si>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</si>
  <si>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</si>
  <si>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</si>
  <si>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</si>
  <si>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</si>
  <si>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</si>
  <si>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</si>
  <si>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</si>
  <si>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</si>
  <si>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</si>
  <si>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</si>
  <si>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</si>
  <si>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</si>
  <si>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</si>
  <si>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</si>
  <si>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</si>
  <si>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</si>
  <si>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</si>
  <si>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</si>
  <si>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</si>
  <si>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</si>
  <si>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</si>
  <si>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</si>
  <si>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</si>
  <si>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</si>
  <si>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</si>
  <si>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</si>
  <si>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</si>
  <si>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</si>
  <si>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</si>
  <si>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</si>
  <si>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</si>
  <si>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</si>
  <si>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</si>
  <si>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</si>
  <si>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</si>
  <si>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</si>
  <si>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</si>
  <si>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</si>
  <si>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</si>
  <si>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</si>
  <si>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</si>
  <si>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</si>
  <si>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</si>
  <si>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</si>
  <si>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</si>
  <si>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</si>
  <si>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</si>
  <si>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</si>
  <si>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</si>
  <si>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</si>
  <si>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</si>
  <si>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</si>
  <si>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</si>
  <si>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</si>
  <si>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</si>
  <si>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</si>
  <si>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</si>
  <si>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</si>
  <si>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</si>
  <si>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</si>
  <si>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</si>
  <si>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</si>
  <si>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</si>
  <si>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</si>
  <si>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</si>
  <si>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</si>
  <si>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</si>
  <si>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</si>
  <si>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</si>
  <si>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</si>
  <si>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</si>
  <si>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</si>
  <si>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</si>
  <si>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</si>
  <si>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</si>
  <si>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</si>
  <si>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</si>
  <si>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</si>
  <si>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</si>
  <si>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</si>
  <si>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</si>
  <si>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</si>
  <si>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</si>
  <si>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</si>
  <si>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</si>
  <si>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</si>
  <si>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</si>
  <si>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</si>
  <si>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</si>
  <si>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</si>
  <si>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</si>
  <si>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</si>
  <si>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</si>
  <si>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</si>
  <si>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</si>
  <si>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</si>
  <si>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</si>
  <si>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</si>
  <si>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</si>
  <si>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</si>
  <si>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</si>
  <si>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</si>
  <si>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</si>
  <si>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</si>
  <si>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</si>
  <si>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</si>
  <si>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</si>
  <si>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</si>
  <si>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</si>
  <si>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</si>
  <si>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</si>
  <si>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</si>
  <si>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</si>
  <si>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</si>
  <si>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</si>
  <si>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</si>
  <si>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</si>
  <si>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</si>
  <si>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</si>
  <si>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</si>
  <si>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</si>
  <si>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</si>
  <si>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</si>
  <si>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</si>
  <si>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</si>
  <si>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</si>
  <si>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</si>
  <si>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</si>
  <si>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</si>
  <si>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</si>
  <si>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</si>
  <si>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</si>
  <si>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</si>
  <si>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</si>
  <si>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</si>
  <si>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</si>
  <si>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</si>
  <si>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</si>
  <si>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</si>
  <si>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</si>
  <si>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</si>
  <si>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</si>
  <si>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</si>
  <si>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</si>
  <si>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</si>
  <si>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</si>
  <si>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</si>
  <si>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</si>
  <si>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</si>
  <si>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</si>
  <si>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</si>
  <si>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</si>
  <si>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</si>
  <si>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</si>
  <si>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</si>
  <si>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</si>
  <si>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</si>
  <si>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</si>
  <si>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</si>
  <si>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</si>
  <si>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</si>
  <si>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</si>
  <si>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</si>
  <si>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</si>
  <si>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</si>
  <si>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</si>
  <si>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</si>
  <si>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</si>
  <si>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</si>
  <si>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</si>
  <si>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</si>
  <si>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</si>
  <si>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</si>
  <si>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</si>
  <si>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</si>
  <si>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</si>
  <si>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</si>
  <si>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</si>
  <si>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</si>
  <si>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</si>
  <si>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</si>
  <si>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</si>
  <si>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</si>
  <si>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</si>
  <si>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</si>
  <si>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</si>
  <si>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</si>
  <si>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</si>
  <si>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</si>
  <si>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</si>
  <si>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</si>
  <si>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</si>
  <si>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</si>
  <si>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</si>
  <si>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</si>
  <si>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</si>
  <si>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</si>
  <si>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</si>
  <si>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</si>
  <si>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</si>
  <si>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</si>
  <si>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</si>
  <si>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</si>
  <si>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</si>
  <si>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</si>
  <si>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</si>
  <si>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</si>
  <si>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</si>
  <si>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</si>
  <si>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</si>
  <si>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</si>
  <si>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</si>
  <si>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</si>
  <si>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</si>
  <si>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</si>
  <si>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</si>
  <si>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</si>
  <si>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</si>
  <si>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</si>
  <si>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</si>
  <si>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</si>
  <si>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</si>
  <si>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</si>
  <si>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</si>
  <si>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</si>
  <si>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</si>
  <si>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</si>
  <si>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</si>
  <si>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</si>
  <si>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</si>
  <si>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</si>
  <si>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</si>
  <si>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</si>
  <si>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</si>
  <si>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</si>
  <si>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</si>
  <si>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</si>
  <si>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</si>
  <si>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</si>
  <si>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</si>
  <si>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</si>
  <si>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</si>
  <si>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</si>
  <si>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</si>
  <si>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</si>
  <si>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</si>
  <si>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</si>
  <si>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</si>
  <si>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</si>
  <si>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</si>
  <si>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</si>
  <si>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</si>
  <si>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</si>
  <si>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</si>
  <si>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</si>
  <si>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</si>
  <si>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</si>
  <si>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</si>
  <si>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</si>
  <si>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</si>
  <si>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</si>
  <si>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</si>
  <si>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</si>
  <si>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</si>
  <si>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</si>
  <si>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</si>
  <si>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</si>
  <si>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</si>
  <si>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</si>
  <si>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</si>
  <si>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</si>
  <si>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</si>
  <si>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</si>
  <si>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</si>
  <si>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</si>
  <si>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</si>
  <si>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</si>
  <si>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</si>
  <si>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</si>
  <si>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</si>
  <si>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</si>
  <si>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</si>
  <si>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</si>
  <si>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</si>
  <si>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</si>
  <si>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</si>
  <si>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</si>
  <si>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</si>
  <si>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</si>
  <si>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</si>
  <si>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</si>
  <si>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</si>
  <si>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</si>
  <si>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</si>
  <si>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</si>
  <si>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</si>
  <si>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</si>
  <si>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</si>
  <si>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</si>
  <si>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</si>
  <si>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</si>
  <si>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</si>
  <si>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</si>
  <si>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</si>
  <si>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</si>
  <si>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</si>
  <si>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</si>
  <si>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</si>
  <si>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</si>
  <si>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</si>
  <si>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</si>
  <si>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</si>
  <si>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</si>
  <si>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</si>
  <si>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</si>
  <si>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</si>
  <si>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</si>
  <si>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</si>
  <si>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</si>
  <si>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</si>
  <si>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</si>
  <si>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</si>
  <si>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</si>
  <si>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</si>
  <si>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</si>
  <si>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</si>
  <si>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</si>
  <si>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</si>
  <si>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</si>
  <si>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</si>
  <si>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</si>
  <si>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</si>
  <si>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</si>
  <si>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</si>
  <si>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</si>
  <si>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</si>
  <si>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</si>
  <si>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</si>
  <si>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</si>
  <si>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</si>
  <si>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</si>
  <si>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</si>
  <si>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</si>
  <si>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</si>
  <si>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</si>
  <si>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</si>
  <si>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</si>
  <si>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</si>
  <si>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</si>
  <si>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</si>
  <si>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</si>
  <si>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</si>
  <si>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</si>
  <si>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</si>
  <si>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</si>
  <si>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</si>
  <si>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</si>
  <si>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</si>
  <si>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</si>
  <si>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</si>
  <si>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</si>
  <si>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</si>
  <si>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</si>
  <si>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</si>
  <si>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</si>
  <si>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</si>
  <si>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</si>
  <si>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</si>
  <si>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</si>
  <si>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</si>
  <si>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</si>
  <si>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</si>
  <si>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</si>
  <si>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</si>
  <si>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</si>
  <si>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</si>
  <si>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</si>
  <si>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</si>
  <si>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</si>
  <si>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</si>
  <si>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</si>
  <si>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</si>
  <si>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</si>
  <si>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</si>
  <si>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</si>
  <si>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</si>
  <si>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</si>
  <si>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</si>
  <si>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</si>
  <si>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</si>
  <si>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</si>
  <si>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</si>
  <si>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</si>
  <si>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</si>
  <si>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</si>
  <si>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</si>
  <si>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</si>
  <si>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</si>
  <si>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</si>
  <si>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</si>
  <si>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</si>
  <si>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</si>
  <si>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</si>
  <si>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</si>
  <si>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</si>
  <si>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</si>
  <si>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</si>
  <si>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</si>
  <si>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</si>
  <si>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</si>
  <si>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</si>
  <si>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</si>
  <si>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</si>
  <si>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</si>
  <si>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</si>
  <si>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</si>
  <si>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</si>
  <si>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</si>
  <si>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</si>
  <si>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</si>
  <si>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</si>
  <si>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</si>
  <si>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</si>
  <si>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</si>
  <si>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</si>
  <si>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</si>
  <si>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</si>
  <si>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</si>
  <si>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</si>
  <si>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</si>
  <si>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</si>
  <si>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</si>
  <si>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</si>
  <si>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</si>
  <si>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</si>
  <si>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</si>
  <si>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</si>
  <si>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</si>
  <si>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</si>
  <si>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</si>
  <si>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</si>
  <si>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</si>
  <si>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</si>
  <si>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</si>
  <si>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</si>
  <si>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</si>
  <si>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</si>
  <si>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</si>
  <si>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</si>
  <si>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</si>
  <si>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</si>
  <si>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</si>
  <si>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</si>
  <si>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</si>
  <si>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</si>
  <si>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</si>
  <si>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</si>
  <si>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</si>
  <si>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</si>
  <si>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</si>
  <si>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</si>
  <si>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</si>
  <si>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</si>
  <si>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</si>
  <si>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</si>
  <si>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</si>
  <si>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</si>
  <si>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</si>
  <si>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</si>
  <si>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</si>
  <si>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</si>
  <si>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</si>
  <si>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</si>
  <si>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</si>
  <si>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</si>
  <si>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</si>
  <si>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</si>
  <si>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</si>
  <si>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</si>
  <si>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</si>
  <si>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</si>
  <si>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</si>
  <si>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</si>
  <si>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</si>
  <si>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</si>
  <si>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</si>
  <si>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</si>
  <si>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</si>
  <si>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</si>
  <si>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</si>
  <si>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</si>
  <si>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</si>
  <si>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</si>
  <si>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</si>
  <si>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</si>
  <si>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</si>
  <si>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</si>
  <si>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</si>
  <si>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</si>
  <si>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</si>
  <si>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</si>
  <si>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</si>
  <si>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</si>
  <si>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</si>
  <si>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</si>
  <si>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</si>
  <si>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</si>
  <si>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</si>
  <si>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</si>
  <si>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</si>
  <si>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</si>
  <si>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</si>
  <si>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</si>
  <si>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</si>
  <si>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</si>
  <si>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</si>
  <si>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</si>
  <si>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</si>
  <si>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</si>
  <si>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</si>
  <si>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</si>
  <si>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</si>
  <si>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</si>
  <si>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</si>
  <si>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</si>
  <si>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</si>
  <si>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</si>
  <si>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</si>
  <si>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</si>
  <si>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</si>
  <si>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</si>
  <si>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</si>
  <si>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</si>
  <si>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</si>
  <si>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</si>
  <si>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</si>
  <si>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</si>
  <si>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</si>
  <si>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</si>
  <si>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</si>
  <si>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</si>
  <si>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</si>
  <si>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</si>
  <si>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</si>
  <si>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</si>
  <si>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</si>
  <si>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</si>
  <si>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</si>
  <si>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</si>
  <si>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</si>
  <si>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</si>
  <si>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</si>
  <si>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</si>
  <si>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</si>
  <si>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</si>
  <si>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</si>
  <si>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</si>
  <si>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</si>
  <si>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</si>
  <si>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</si>
  <si>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</si>
  <si>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</si>
  <si>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</si>
  <si>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</si>
  <si>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</si>
  <si>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</si>
  <si>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</si>
  <si>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</si>
  <si>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</si>
  <si>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</si>
  <si>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</si>
  <si>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</si>
  <si>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</si>
  <si>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</si>
  <si>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</si>
  <si>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</si>
  <si>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</si>
  <si>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</si>
  <si>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</si>
  <si>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</si>
  <si>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</si>
  <si>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</si>
  <si>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</si>
  <si>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</si>
  <si>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</si>
  <si>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</si>
  <si>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</si>
  <si>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</si>
  <si>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</si>
  <si>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</si>
  <si>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</si>
  <si>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</si>
  <si>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</si>
  <si>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</si>
  <si>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</si>
  <si>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</si>
  <si>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</si>
  <si>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</si>
  <si>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</si>
  <si>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</si>
  <si>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</si>
  <si>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</si>
  <si>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</si>
  <si>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</si>
  <si>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</si>
  <si>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</si>
  <si>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</si>
  <si>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</si>
  <si>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</si>
  <si>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</si>
  <si>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</si>
  <si>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</si>
  <si>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</si>
  <si>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</si>
  <si>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</si>
  <si>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</si>
  <si>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</si>
  <si>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</si>
  <si>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</si>
  <si>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</si>
  <si>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</si>
  <si>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</si>
  <si>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</si>
  <si>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</si>
  <si>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</si>
  <si>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</si>
  <si>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</si>
  <si>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</si>
  <si>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</si>
  <si>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</si>
  <si>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</si>
  <si>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</si>
  <si>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</si>
  <si>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</si>
  <si>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</si>
  <si>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</si>
  <si>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</si>
  <si>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</si>
  <si>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</si>
  <si>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</si>
  <si>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</si>
  <si>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</si>
  <si>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</si>
  <si>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</si>
  <si>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</si>
  <si>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</si>
  <si>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</si>
  <si>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</si>
  <si>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</si>
  <si>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</si>
  <si>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</si>
  <si>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</si>
  <si>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</si>
  <si>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</si>
  <si>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</si>
  <si>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</si>
  <si>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</si>
  <si>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</si>
  <si>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</si>
  <si>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</si>
  <si>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</si>
  <si>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</si>
  <si>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</si>
  <si>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</si>
  <si>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</si>
  <si>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</si>
  <si>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</si>
  <si>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</si>
  <si>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</si>
  <si>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</si>
  <si>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</si>
  <si>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</si>
  <si>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</si>
  <si>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</si>
  <si>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</si>
  <si>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</si>
  <si>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</si>
  <si>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</si>
  <si>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</si>
  <si>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</si>
  <si>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</si>
  <si>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</si>
  <si>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</si>
  <si>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</si>
  <si>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</si>
  <si>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</si>
  <si>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</si>
  <si>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</si>
  <si>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</si>
  <si>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</si>
  <si>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</si>
  <si>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</si>
  <si>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</si>
  <si>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</si>
  <si>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</si>
  <si>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</si>
  <si>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</si>
  <si>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</si>
  <si>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</si>
  <si>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</si>
  <si>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</si>
  <si>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</si>
  <si>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</si>
  <si>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</si>
  <si>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</si>
  <si>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</si>
  <si>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</si>
  <si>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</si>
  <si>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</si>
  <si>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</si>
  <si>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</si>
  <si>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</si>
  <si>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</si>
  <si>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</si>
  <si>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</si>
  <si>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</si>
  <si>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</si>
  <si>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</si>
  <si>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</si>
  <si>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</si>
  <si>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</si>
  <si>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</si>
  <si>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</si>
  <si>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</si>
  <si>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</si>
  <si>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</si>
  <si>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</si>
  <si>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</si>
  <si>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</si>
  <si>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</si>
  <si>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</si>
  <si>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</si>
  <si>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</si>
  <si>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</si>
  <si>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</si>
  <si>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</si>
  <si>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</si>
  <si>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</si>
  <si>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</si>
  <si>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</si>
  <si>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</si>
  <si>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</si>
  <si>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</si>
  <si>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</si>
  <si>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</si>
  <si>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</si>
  <si>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</si>
  <si>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</si>
  <si>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</si>
  <si>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</si>
  <si>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</si>
  <si>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</si>
  <si>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</si>
  <si>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</si>
  <si>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</si>
  <si>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</si>
  <si>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</si>
  <si>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</si>
  <si>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</si>
  <si>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</si>
  <si>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</si>
  <si>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</si>
  <si>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</si>
  <si>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</si>
  <si>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</si>
  <si>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</si>
  <si>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</si>
  <si>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</si>
  <si>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</si>
  <si>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</si>
  <si>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</si>
  <si>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</si>
  <si>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</si>
  <si>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</si>
  <si>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</si>
  <si>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</si>
  <si>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</si>
  <si>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</si>
  <si>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</si>
  <si>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</si>
  <si>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</si>
  <si>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</si>
  <si>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</si>
  <si>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</si>
  <si>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</si>
  <si>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</si>
  <si>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</si>
  <si>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</si>
  <si>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</si>
  <si>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</si>
  <si>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</si>
  <si>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</si>
  <si>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</si>
  <si>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</si>
  <si>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</si>
  <si>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</si>
  <si>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</si>
  <si>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</si>
  <si>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</si>
  <si>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</si>
  <si>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</si>
  <si>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</si>
  <si>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</si>
  <si>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</si>
  <si>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</si>
  <si>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</si>
  <si>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</si>
  <si>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</si>
  <si>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</si>
  <si>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</si>
  <si>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</si>
  <si>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</si>
  <si>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</si>
  <si>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</si>
  <si>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</si>
  <si>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</si>
  <si>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</si>
  <si>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</si>
  <si>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</si>
  <si>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</si>
  <si>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</si>
  <si>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</si>
  <si>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</si>
  <si>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</si>
  <si>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</si>
  <si>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</si>
  <si>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</si>
  <si>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</si>
  <si>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</si>
  <si>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</si>
  <si>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</si>
  <si>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</si>
  <si>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</si>
  <si>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</si>
  <si>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</si>
  <si>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</si>
  <si>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</si>
  <si>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</si>
  <si>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</si>
  <si>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</si>
  <si>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</si>
  <si>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</si>
  <si>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</si>
  <si>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</si>
  <si>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</si>
  <si>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</si>
  <si>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</si>
  <si>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</si>
  <si>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</si>
  <si>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</si>
  <si>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</si>
  <si>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</si>
  <si>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</si>
  <si>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</si>
  <si>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</si>
  <si>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</si>
  <si>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</si>
  <si>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</si>
  <si>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</si>
  <si>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</si>
  <si>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</si>
  <si>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</si>
  <si>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</si>
  <si>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</si>
  <si>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</si>
  <si>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</si>
  <si>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</si>
  <si>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</si>
  <si>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</si>
  <si>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</si>
  <si>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</si>
  <si>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</si>
  <si>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</si>
  <si>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</si>
  <si>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</si>
  <si>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</si>
  <si>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</si>
  <si>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</si>
  <si>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</si>
  <si>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</si>
  <si>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</si>
  <si>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</si>
  <si>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</si>
  <si>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</si>
  <si>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</si>
  <si>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</si>
  <si>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</si>
  <si>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</si>
  <si>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</si>
  <si>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</si>
  <si>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</si>
  <si>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</si>
  <si>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</si>
  <si>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</si>
  <si>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</si>
  <si>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</si>
  <si>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</si>
  <si>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</si>
  <si>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</si>
  <si>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</si>
  <si>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</si>
  <si>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</si>
  <si>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</si>
  <si>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</si>
  <si>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</si>
  <si>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</si>
  <si>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</si>
  <si>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</si>
  <si>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</si>
  <si>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</si>
  <si>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</si>
  <si>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</si>
  <si>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</si>
  <si>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</si>
  <si>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</si>
  <si>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</si>
  <si>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</si>
  <si>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</si>
  <si>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</si>
  <si>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</si>
  <si>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</si>
  <si>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</si>
  <si>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</si>
  <si>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</si>
  <si>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</si>
  <si>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</si>
  <si>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</si>
  <si>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</si>
  <si>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</si>
  <si>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</si>
  <si>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</si>
  <si>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</si>
  <si>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</si>
  <si>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</si>
  <si>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</si>
  <si>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</si>
  <si>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</si>
  <si>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</si>
  <si>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</si>
  <si>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</si>
  <si>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</si>
  <si>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</si>
  <si>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</si>
  <si>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</si>
  <si>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</si>
  <si>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</si>
  <si>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</si>
  <si>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</si>
  <si>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</si>
  <si>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</si>
  <si>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</si>
  <si>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</si>
  <si>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</si>
  <si>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</si>
  <si>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</si>
  <si>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</si>
  <si>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</si>
  <si>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</si>
  <si>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</si>
  <si>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</si>
  <si>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</si>
  <si>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</si>
  <si>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</si>
  <si>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</si>
  <si>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</si>
  <si>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</si>
  <si>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</si>
  <si>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</si>
  <si>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</si>
  <si>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</si>
  <si>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</si>
  <si>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</si>
  <si>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</si>
  <si>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</si>
  <si>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</si>
  <si>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</si>
  <si>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</si>
  <si>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</si>
  <si>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</si>
  <si>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</si>
  <si>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</si>
  <si>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</si>
  <si>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</si>
  <si>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</si>
  <si>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</si>
  <si>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</si>
  <si>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</si>
  <si>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</si>
  <si>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</si>
  <si>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</si>
  <si>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</si>
  <si>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</si>
  <si>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</si>
  <si>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</si>
  <si>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</si>
  <si>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</si>
  <si>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</si>
  <si>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</si>
  <si>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</si>
  <si>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</si>
  <si>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</si>
  <si>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</si>
  <si>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</si>
  <si>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</si>
  <si>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</si>
  <si>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</si>
  <si>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</si>
  <si>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</si>
  <si>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</si>
  <si>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</si>
  <si>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</si>
  <si>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</si>
  <si>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</si>
  <si>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</si>
  <si>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</si>
  <si>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</si>
  <si>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</si>
  <si>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</si>
  <si>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</si>
  <si>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</si>
  <si>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</si>
  <si>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</si>
  <si>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</si>
  <si>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</si>
  <si>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</si>
  <si>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</si>
  <si>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</si>
  <si>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</si>
  <si>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</si>
  <si>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</si>
  <si>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</si>
  <si>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</si>
  <si>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</si>
  <si>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</si>
  <si>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</si>
  <si>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</si>
  <si>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</si>
  <si>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</si>
  <si>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</si>
  <si>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</si>
  <si>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</si>
  <si>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</si>
  <si>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</si>
  <si>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</si>
  <si>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</si>
  <si>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</si>
  <si>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</si>
  <si>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</si>
  <si>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</si>
  <si>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</si>
  <si>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</si>
  <si>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</si>
  <si>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</si>
  <si>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</si>
  <si>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</si>
  <si>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</si>
  <si>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</si>
  <si>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</si>
  <si>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</si>
  <si>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</si>
  <si>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</si>
  <si>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</si>
  <si>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</si>
  <si>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</si>
  <si>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</si>
  <si>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</si>
  <si>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</si>
  <si>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</si>
  <si>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</si>
  <si>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</si>
  <si>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</si>
  <si>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</si>
  <si>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</si>
  <si>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</si>
  <si>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</si>
  <si>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</si>
  <si>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</si>
  <si>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</si>
  <si>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</si>
  <si>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</si>
  <si>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</si>
  <si>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</si>
  <si>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</si>
  <si>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</si>
  <si>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</si>
  <si>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</si>
  <si>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</si>
  <si>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</si>
  <si>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</si>
  <si>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</si>
  <si>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</si>
  <si>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</si>
  <si>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</si>
  <si>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</si>
  <si>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</si>
  <si>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</si>
  <si>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</si>
  <si>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</si>
  <si>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</si>
  <si>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</si>
  <si>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</si>
  <si>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</si>
  <si>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</si>
  <si>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</si>
  <si>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</si>
  <si>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</si>
  <si>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</si>
  <si>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</si>
  <si>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</si>
  <si>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</si>
  <si>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</si>
  <si>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</si>
  <si>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</si>
  <si>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</si>
  <si>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</si>
  <si>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</si>
  <si>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</si>
  <si>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</si>
  <si>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</si>
  <si>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</si>
  <si>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</si>
  <si>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</si>
  <si>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</si>
  <si>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</si>
  <si>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</si>
  <si>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</si>
  <si>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</si>
  <si>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</si>
  <si>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</si>
  <si>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</si>
  <si>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</si>
  <si>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</si>
  <si>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</si>
  <si>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</si>
  <si>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</si>
  <si>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</si>
  <si>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</si>
  <si>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</si>
  <si>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</si>
  <si>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</si>
  <si>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</si>
  <si>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</si>
  <si>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</si>
  <si>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</si>
  <si>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</si>
  <si>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</si>
  <si>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</si>
  <si>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</si>
  <si>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</si>
  <si>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</si>
  <si>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</si>
  <si>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</si>
  <si>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</si>
  <si>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</si>
  <si>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</si>
  <si>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</si>
  <si>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</si>
  <si>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</si>
  <si>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</si>
  <si>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</si>
  <si>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</si>
  <si>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</si>
  <si>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</si>
  <si>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</si>
  <si>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</si>
  <si>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</si>
  <si>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</si>
  <si>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</si>
  <si>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</si>
  <si>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</si>
  <si>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</si>
  <si>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</si>
  <si>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</si>
  <si>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</si>
  <si>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</si>
  <si>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</si>
  <si>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</si>
  <si>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</si>
  <si>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</si>
  <si>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</si>
  <si>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</si>
  <si>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</si>
  <si>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</si>
  <si>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</si>
  <si>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</si>
  <si>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</si>
  <si>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</si>
  <si>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</si>
  <si>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</si>
  <si>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</si>
  <si>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</si>
  <si>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</si>
  <si>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</si>
  <si>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</si>
  <si>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</si>
  <si>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</si>
  <si>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</si>
  <si>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</si>
  <si>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</si>
  <si>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</si>
  <si>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</si>
  <si>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</si>
  <si>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</si>
  <si>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</si>
  <si>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</si>
  <si>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</si>
  <si>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</si>
  <si>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</si>
  <si>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</si>
  <si>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</si>
  <si>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</si>
  <si>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</si>
  <si>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</si>
  <si>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</si>
  <si>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</si>
  <si>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</si>
  <si>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</si>
  <si>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</si>
  <si>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</si>
  <si>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</si>
  <si>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</si>
  <si>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</si>
  <si>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</si>
  <si>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</si>
  <si>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</si>
  <si>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</si>
  <si>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</si>
  <si>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</si>
  <si>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</si>
  <si>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</si>
  <si>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</si>
  <si>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</si>
  <si>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</si>
  <si>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</si>
  <si>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</si>
  <si>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</si>
  <si>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</si>
  <si>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</si>
  <si>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</si>
  <si>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</si>
  <si>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</si>
  <si>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</si>
  <si>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</si>
  <si>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</si>
  <si>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</si>
  <si>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</si>
  <si>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</si>
  <si>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</si>
  <si>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</si>
  <si>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</si>
  <si>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</si>
  <si>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</si>
  <si>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</si>
  <si>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</si>
  <si>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</si>
  <si>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</si>
  <si>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</si>
  <si>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</si>
  <si>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</si>
  <si>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</si>
  <si>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</si>
  <si>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</si>
  <si>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</si>
  <si>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</si>
  <si>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</si>
  <si>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</si>
  <si>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</si>
  <si>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</si>
  <si>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</si>
  <si>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</si>
  <si>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</si>
  <si>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</si>
  <si>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</si>
  <si>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</si>
  <si>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</si>
  <si>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</si>
  <si>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</si>
  <si>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</si>
  <si>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</si>
  <si>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</si>
  <si>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</si>
  <si>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</si>
  <si>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</si>
  <si>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</si>
  <si>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</si>
  <si>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</si>
  <si>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</si>
  <si>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</si>
  <si>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</si>
  <si>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</si>
  <si>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</si>
  <si>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</si>
  <si>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</si>
  <si>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</si>
  <si>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</si>
  <si>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</si>
  <si>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</si>
  <si>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</si>
  <si>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</si>
  <si>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</si>
  <si>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</si>
  <si>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</si>
  <si>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</si>
  <si>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</si>
  <si>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</si>
  <si>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</si>
  <si>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</si>
  <si>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</si>
  <si>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</si>
  <si>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</si>
  <si>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</si>
  <si>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</si>
  <si>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</si>
  <si>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</si>
  <si>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</si>
  <si>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</si>
  <si>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</si>
  <si>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</si>
  <si>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</si>
  <si>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</si>
  <si>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</si>
  <si>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</si>
  <si>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</si>
  <si>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</si>
  <si>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</si>
  <si>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</si>
  <si>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</si>
  <si>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</si>
  <si>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</si>
  <si>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</si>
  <si>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</si>
  <si>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</si>
  <si>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</si>
  <si>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</si>
  <si>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</si>
  <si>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</si>
  <si>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</si>
  <si>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</si>
  <si>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</si>
  <si>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</si>
  <si>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</si>
  <si>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</si>
  <si>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</si>
  <si>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</si>
  <si>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</si>
  <si>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</si>
  <si>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</si>
  <si>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</si>
  <si>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</si>
  <si>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</si>
  <si>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</si>
  <si>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</si>
  <si>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</si>
  <si>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</si>
  <si>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</si>
  <si>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</si>
  <si>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</si>
  <si>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</si>
  <si>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</si>
  <si>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</si>
  <si>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</si>
  <si>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</si>
  <si>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</si>
  <si>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</si>
  <si>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</si>
  <si>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</si>
  <si>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</si>
  <si>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</si>
  <si>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</si>
  <si>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</si>
  <si>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</si>
  <si>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</si>
  <si>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</si>
  <si>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</si>
  <si>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</si>
  <si>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</si>
  <si>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</si>
  <si>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</si>
  <si>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</si>
  <si>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</si>
  <si>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</si>
  <si>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</si>
  <si>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</si>
  <si>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</si>
  <si>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</si>
  <si>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</si>
  <si>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</si>
  <si>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</si>
  <si>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</si>
  <si>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</si>
  <si>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</si>
  <si>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</si>
  <si>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</si>
  <si>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</si>
  <si>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</si>
  <si>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</si>
  <si>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</si>
  <si>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</si>
  <si>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</si>
  <si>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</si>
  <si>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</si>
  <si>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</si>
  <si>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</si>
  <si>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</si>
  <si>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</si>
  <si>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</si>
  <si>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</si>
  <si>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</si>
  <si>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</si>
  <si>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</si>
  <si>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</si>
  <si>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</si>
  <si>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</si>
  <si>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</si>
  <si>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</si>
  <si>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</si>
  <si>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</si>
  <si>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</si>
  <si>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</si>
  <si>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</si>
  <si>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</si>
  <si>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</si>
  <si>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</si>
  <si>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</si>
  <si>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</si>
  <si>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</si>
  <si>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</si>
  <si>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</si>
  <si>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</si>
  <si>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</si>
  <si>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</si>
  <si>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</si>
  <si>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</si>
  <si>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</si>
  <si>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</si>
  <si>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</si>
  <si>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</si>
  <si>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</si>
  <si>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</si>
  <si>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</si>
  <si>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</si>
  <si>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</si>
  <si>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</si>
  <si>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</si>
  <si>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</si>
  <si>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</si>
  <si>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</si>
  <si>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</si>
  <si>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</si>
  <si>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</si>
  <si>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</si>
  <si>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</si>
  <si>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</si>
  <si>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</si>
  <si>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</si>
  <si>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</si>
  <si>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</si>
  <si>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</si>
  <si>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</si>
  <si>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</si>
  <si>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</si>
  <si>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</si>
  <si>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</si>
  <si>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</si>
  <si>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</si>
  <si>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</si>
  <si>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</si>
  <si>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</si>
  <si>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</si>
  <si>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</si>
  <si>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</si>
  <si>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</si>
  <si>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</si>
  <si>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</si>
  <si>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</si>
  <si>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</si>
  <si>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</si>
  <si>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</si>
  <si>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</si>
  <si>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</si>
  <si>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</si>
  <si>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</si>
  <si>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</si>
  <si>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</si>
  <si>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</si>
  <si>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</si>
  <si>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</si>
  <si>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</si>
  <si>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</si>
  <si>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</si>
  <si>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</si>
  <si>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</si>
  <si>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</si>
  <si>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</si>
  <si>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</si>
  <si>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</si>
  <si>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</si>
  <si>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</si>
  <si>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</si>
  <si>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</si>
  <si>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</si>
  <si>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</si>
  <si>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</si>
  <si>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</si>
  <si>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</si>
  <si>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</si>
  <si>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</si>
  <si>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</si>
  <si>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</si>
  <si>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</si>
  <si>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</si>
  <si>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</si>
  <si>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</si>
  <si>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</si>
  <si>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</si>
  <si>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</si>
  <si>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</si>
  <si>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</si>
  <si>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</si>
  <si>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</si>
  <si>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</si>
  <si>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</si>
  <si>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</si>
  <si>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</si>
  <si>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</si>
  <si>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</si>
  <si>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</si>
  <si>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</si>
  <si>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</si>
  <si>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</si>
  <si>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</si>
  <si>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</si>
  <si>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</si>
  <si>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</si>
  <si>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</si>
  <si>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</si>
  <si>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</si>
  <si>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</si>
  <si>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</si>
  <si>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</si>
  <si>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</si>
  <si>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</si>
  <si>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</si>
  <si>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</si>
  <si>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</si>
  <si>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</si>
  <si>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</si>
  <si>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</si>
  <si>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</si>
  <si>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</si>
  <si>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</si>
  <si>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</si>
  <si>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</si>
  <si>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</si>
  <si>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</si>
  <si>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</si>
  <si>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</si>
  <si>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</si>
  <si>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</si>
  <si>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</si>
  <si>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</si>
  <si>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</si>
  <si>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</si>
  <si>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</si>
  <si>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</si>
  <si>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</si>
  <si>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</si>
  <si>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</si>
  <si>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</si>
  <si>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</si>
  <si>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</si>
  <si>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</si>
  <si>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</si>
  <si>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</si>
  <si>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</si>
  <si>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</si>
  <si>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</si>
  <si>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</si>
  <si>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</si>
  <si>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</si>
  <si>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</si>
  <si>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</si>
  <si>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</si>
  <si>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</si>
  <si>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</si>
  <si>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</si>
  <si>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</si>
  <si>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</si>
  <si>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</si>
  <si>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</si>
  <si>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</si>
  <si>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</si>
  <si>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</si>
  <si>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</si>
  <si>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</si>
  <si>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</si>
  <si>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</si>
  <si>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</si>
  <si>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</si>
  <si>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</si>
  <si>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</si>
  <si>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</si>
  <si>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</si>
  <si>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</si>
  <si>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</si>
  <si>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</si>
  <si>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</si>
  <si>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</si>
  <si>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</si>
  <si>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</si>
  <si>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</si>
  <si>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</si>
  <si>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</si>
  <si>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</si>
  <si>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</si>
  <si>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</si>
  <si>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</si>
  <si>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</si>
  <si>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</si>
  <si>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</si>
  <si>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</si>
  <si>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</si>
  <si>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</si>
  <si>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</si>
  <si>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</si>
  <si>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</si>
  <si>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</si>
  <si>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</si>
  <si>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</si>
  <si>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</si>
  <si>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</si>
  <si>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</si>
  <si>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</si>
  <si>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</si>
  <si>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</si>
  <si>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</si>
  <si>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</si>
  <si>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</si>
  <si>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</si>
  <si>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</si>
  <si>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</si>
  <si>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</si>
  <si>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</si>
  <si>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</si>
  <si>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</si>
  <si>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</si>
  <si>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</si>
  <si>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</si>
  <si>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</si>
  <si>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</si>
  <si>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</si>
  <si>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</si>
  <si>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</si>
  <si>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</si>
  <si>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</si>
  <si>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</si>
  <si>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</si>
  <si>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</si>
  <si>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</si>
  <si>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</si>
  <si>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</si>
  <si>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</si>
  <si>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</si>
  <si>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</si>
  <si>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</si>
  <si>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</si>
  <si>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</si>
  <si>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</si>
  <si>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</si>
  <si>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</si>
  <si>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</si>
  <si>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</si>
  <si>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</si>
  <si>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</si>
  <si>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</si>
  <si>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</si>
  <si>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</si>
  <si>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</si>
  <si>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</si>
  <si>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</si>
  <si>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</si>
  <si>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</si>
  <si>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</si>
  <si>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</si>
  <si>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</si>
  <si>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</si>
  <si>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</si>
  <si>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</si>
  <si>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</si>
  <si>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</si>
  <si>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</si>
  <si>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</si>
  <si>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</si>
  <si>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</si>
  <si>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</si>
  <si>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</si>
  <si>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</si>
  <si>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</si>
  <si>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</si>
  <si>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</si>
  <si>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</si>
  <si>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</si>
  <si>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</si>
  <si>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</si>
  <si>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</si>
  <si>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</si>
  <si>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</si>
  <si>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</si>
  <si>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</si>
  <si>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</si>
  <si>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</si>
  <si>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</si>
  <si>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</si>
  <si>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</si>
  <si>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</si>
  <si>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</si>
  <si>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</si>
  <si>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</si>
  <si>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</si>
  <si>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</si>
  <si>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</si>
  <si>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</si>
  <si>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</si>
  <si>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</si>
  <si>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</si>
  <si>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</si>
  <si>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</si>
  <si>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</si>
  <si>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</si>
  <si>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</si>
  <si>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</si>
  <si>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</si>
  <si>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</si>
  <si>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</si>
  <si>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</si>
  <si>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</si>
  <si>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</si>
  <si>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</si>
  <si>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</si>
  <si>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</si>
  <si>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</si>
  <si>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</si>
  <si>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</si>
  <si>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</si>
  <si>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</si>
  <si>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</si>
  <si>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</si>
  <si>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</si>
  <si>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</si>
  <si>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</si>
  <si>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</si>
  <si>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</si>
  <si>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</si>
  <si>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</si>
  <si>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</si>
  <si>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</si>
  <si>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</si>
  <si>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</si>
  <si>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</si>
  <si>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</si>
  <si>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</si>
  <si>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</si>
  <si>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</si>
  <si>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</si>
  <si>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</si>
  <si>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</si>
  <si>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</si>
  <si>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</si>
  <si>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</si>
  <si>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</si>
  <si>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</si>
  <si>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</si>
  <si>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</si>
  <si>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</si>
  <si>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</si>
  <si>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</si>
  <si>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</si>
  <si>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</si>
  <si>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</si>
  <si>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</si>
  <si>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</si>
  <si>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</si>
  <si>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</si>
  <si>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</si>
  <si>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</si>
  <si>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</si>
  <si>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</si>
  <si>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</si>
  <si>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</si>
  <si>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</si>
  <si>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</si>
  <si>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</si>
  <si>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</si>
  <si>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</si>
  <si>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</si>
  <si>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</si>
  <si>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</si>
  <si>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</si>
  <si>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</si>
  <si>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</si>
  <si>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</si>
  <si>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</si>
  <si>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</si>
  <si>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</si>
  <si>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</si>
  <si>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</si>
  <si>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</si>
  <si>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</si>
  <si>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</si>
  <si>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</si>
  <si>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</si>
  <si>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</si>
  <si>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</si>
  <si>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</si>
  <si>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</si>
  <si>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</si>
  <si>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</si>
  <si>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</si>
  <si>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</si>
  <si>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</si>
  <si>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</si>
  <si>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</si>
  <si>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</si>
  <si>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</si>
  <si>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</si>
  <si>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</si>
  <si>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</si>
  <si>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</si>
  <si>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</si>
  <si>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</si>
  <si>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</si>
  <si>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</si>
  <si>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</si>
  <si>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</si>
  <si>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</si>
  <si>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</si>
  <si>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</si>
  <si>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</si>
  <si>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</si>
  <si>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</si>
  <si>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</si>
  <si>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</si>
  <si>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</si>
  <si>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</si>
  <si>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</si>
  <si>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</si>
  <si>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</si>
  <si>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</si>
  <si>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</si>
  <si>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</si>
  <si>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</si>
  <si>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</si>
  <si>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</si>
  <si>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</si>
  <si>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</si>
  <si>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</si>
  <si>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</si>
  <si>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</si>
  <si>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</si>
  <si>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</si>
  <si>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</si>
  <si>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</si>
  <si>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</si>
  <si>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</si>
  <si>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</si>
  <si>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</si>
  <si>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</si>
  <si>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</si>
  <si>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</si>
  <si>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</si>
  <si>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</si>
  <si>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</si>
  <si>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</si>
  <si>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</si>
  <si>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</si>
  <si>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</si>
  <si>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</si>
  <si>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</si>
  <si>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</si>
  <si>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</si>
  <si>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</si>
  <si>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</si>
  <si>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</si>
  <si>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</si>
  <si>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</si>
  <si>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</si>
  <si>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</si>
  <si>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</si>
  <si>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</si>
  <si>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</si>
  <si>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</si>
  <si>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</si>
  <si>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</si>
  <si>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</si>
  <si>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</si>
  <si>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</si>
  <si>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</si>
  <si>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</si>
  <si>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</si>
  <si>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</si>
  <si>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</si>
  <si>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</si>
  <si>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</si>
  <si>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</si>
  <si>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</si>
  <si>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</si>
  <si>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</si>
  <si>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</si>
  <si>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</si>
  <si>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</si>
  <si>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</si>
  <si>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</si>
  <si>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</si>
  <si>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</si>
  <si>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</si>
  <si>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</si>
  <si>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</si>
  <si>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</si>
  <si>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</si>
  <si>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</si>
  <si>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</si>
  <si>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</si>
  <si>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</si>
  <si>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</si>
  <si>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</si>
  <si>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</si>
  <si>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</si>
  <si>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</si>
  <si>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</si>
  <si>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</si>
  <si>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</si>
  <si>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</si>
  <si>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</si>
  <si>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</si>
  <si>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</si>
  <si>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</si>
  <si>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</si>
  <si>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</si>
  <si>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</si>
  <si>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</si>
  <si>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</si>
  <si>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</si>
  <si>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</si>
  <si>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</si>
  <si>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</si>
  <si>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</si>
  <si>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</si>
  <si>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</si>
  <si>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</si>
  <si>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</si>
  <si>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</si>
  <si>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</si>
  <si>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</si>
  <si>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</si>
  <si>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</si>
  <si>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</si>
  <si>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</si>
  <si>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</si>
  <si>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</si>
  <si>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</si>
  <si>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</si>
  <si>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</si>
  <si>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</si>
  <si>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</si>
  <si>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</si>
  <si>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</si>
  <si>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</si>
  <si>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</si>
  <si>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</si>
  <si>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</si>
  <si>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</si>
  <si>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</si>
  <si>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</si>
  <si>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</si>
  <si>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</si>
  <si>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</si>
  <si>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</si>
  <si>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</si>
  <si>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</si>
  <si>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</si>
  <si>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</si>
  <si>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</si>
  <si>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</si>
  <si>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</si>
  <si>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</si>
  <si>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</si>
  <si>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</si>
  <si>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</si>
  <si>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</si>
  <si>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</si>
  <si>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</si>
  <si>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</si>
  <si>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</si>
  <si>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</si>
  <si>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</si>
  <si>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</si>
  <si>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</si>
  <si>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</si>
  <si>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</si>
  <si>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</si>
  <si>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</si>
  <si>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</si>
  <si>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</si>
  <si>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</si>
  <si>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</si>
  <si>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</si>
  <si>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</si>
  <si>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</si>
  <si>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</si>
  <si>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</si>
  <si>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</si>
  <si>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</si>
  <si>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</si>
  <si>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</si>
  <si>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</si>
  <si>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</si>
  <si>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</si>
  <si>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</si>
  <si>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</si>
  <si>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</si>
  <si>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</si>
  <si>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</si>
  <si>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</si>
  <si>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</si>
  <si>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</si>
  <si>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</si>
  <si>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</si>
  <si>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</si>
  <si>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</si>
  <si>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</si>
  <si>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</si>
  <si>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</si>
  <si>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</si>
  <si>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</si>
  <si>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</si>
  <si>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</si>
  <si>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</si>
  <si>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</si>
  <si>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</si>
  <si>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</si>
  <si>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</si>
  <si>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</si>
  <si>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</si>
  <si>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</si>
  <si>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</si>
  <si>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</si>
  <si>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</si>
  <si>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</si>
  <si>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</si>
  <si>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</si>
  <si>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</si>
  <si>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</si>
  <si>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</si>
  <si>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</si>
  <si>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</si>
  <si>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</si>
  <si>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</si>
  <si>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</si>
  <si>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</si>
  <si>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</si>
  <si>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</si>
  <si>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</si>
  <si>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</si>
  <si>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</si>
  <si>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</si>
  <si>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</si>
  <si>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</si>
  <si>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</si>
  <si>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</si>
  <si>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</si>
  <si>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</si>
  <si>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</si>
  <si>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</si>
  <si>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</si>
  <si>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</si>
  <si>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</si>
  <si>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</si>
  <si>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</si>
  <si>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</si>
  <si>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</si>
  <si>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</si>
  <si>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</si>
  <si>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</si>
  <si>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</si>
  <si>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</si>
  <si>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</si>
  <si>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</si>
  <si>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</si>
  <si>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</si>
  <si>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</si>
  <si>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</si>
  <si>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</si>
  <si>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</si>
  <si>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</si>
  <si>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</si>
  <si>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</si>
  <si>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</si>
  <si>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</si>
  <si>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</si>
  <si>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</si>
  <si>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</si>
  <si>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</si>
  <si>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</si>
  <si>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</si>
  <si>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</si>
  <si>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</si>
  <si>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</si>
  <si>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</si>
  <si>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</si>
  <si>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</si>
  <si>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</si>
  <si>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</si>
  <si>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</si>
  <si>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</si>
  <si>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</si>
  <si>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</si>
  <si>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</si>
  <si>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</si>
  <si>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</si>
  <si>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</si>
  <si>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</si>
  <si>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</si>
  <si>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</si>
  <si>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</si>
  <si>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</si>
  <si>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</si>
  <si>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</si>
  <si>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</si>
  <si>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</si>
  <si>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</si>
  <si>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</si>
  <si>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</si>
  <si>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</si>
  <si>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</si>
  <si>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</si>
  <si>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</si>
  <si>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</si>
  <si>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</si>
  <si>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</si>
  <si>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</si>
  <si>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</si>
  <si>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</si>
  <si>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</si>
  <si>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</si>
  <si>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</si>
  <si>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</si>
  <si>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</si>
  <si>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</si>
  <si>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</si>
  <si>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</si>
  <si>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</si>
  <si>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</si>
  <si>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</si>
  <si>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</si>
  <si>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</si>
  <si>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</si>
  <si>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</si>
  <si>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</si>
  <si>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</si>
  <si>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</si>
  <si>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</si>
  <si>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</si>
  <si>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</si>
  <si>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</si>
  <si>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</si>
  <si>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</si>
  <si>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</si>
  <si>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</si>
  <si>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</si>
  <si>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</si>
  <si>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</si>
  <si>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</si>
  <si>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</si>
  <si>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</si>
  <si>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</si>
  <si>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</si>
  <si>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</si>
  <si>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</si>
  <si>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</si>
  <si>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</si>
  <si>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</si>
  <si>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</si>
  <si>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</si>
  <si>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</si>
  <si>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</si>
  <si>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</si>
  <si>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</si>
  <si>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</si>
  <si>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</si>
  <si>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</si>
  <si>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</si>
  <si>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</si>
  <si>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</si>
  <si>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</si>
  <si>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</si>
  <si>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</si>
  <si>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</si>
  <si>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</si>
  <si>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</si>
  <si>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</si>
  <si>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</si>
  <si>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</si>
  <si>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</si>
  <si>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</si>
  <si>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</si>
  <si>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</si>
  <si>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</si>
  <si>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</si>
  <si>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</si>
  <si>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</si>
  <si>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</si>
  <si>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</si>
  <si>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</si>
  <si>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</si>
  <si>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</si>
  <si>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</si>
  <si>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</si>
  <si>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</si>
  <si>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</si>
  <si>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</si>
  <si>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</si>
  <si>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</si>
  <si>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</si>
  <si>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</si>
  <si>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</si>
  <si>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</si>
  <si>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</si>
  <si>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</si>
  <si>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</si>
  <si>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</si>
  <si>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</si>
  <si>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</si>
  <si>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</si>
  <si>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</si>
  <si>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</si>
  <si>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</si>
  <si>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</si>
  <si>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</si>
  <si>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</si>
  <si>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</si>
  <si>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</si>
  <si>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</si>
  <si>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</si>
  <si>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</si>
  <si>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</si>
  <si>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</si>
  <si>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</si>
  <si>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</si>
  <si>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</si>
  <si>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</si>
  <si>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</si>
  <si>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</si>
  <si>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</si>
  <si>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</si>
  <si>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</si>
  <si>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</si>
  <si>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</si>
  <si>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</si>
  <si>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</si>
  <si>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</si>
  <si>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</si>
  <si>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</si>
  <si>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</si>
  <si>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</si>
  <si>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</si>
  <si>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</si>
  <si>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</si>
  <si>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</si>
  <si>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</si>
  <si>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</si>
  <si>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</si>
  <si>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</si>
  <si>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</si>
  <si>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</si>
  <si>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</si>
  <si>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</si>
  <si>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</si>
  <si>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</si>
  <si>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</si>
  <si>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</si>
  <si>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</si>
  <si>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</si>
  <si>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</si>
  <si>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</si>
  <si>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</si>
  <si>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</si>
  <si>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</si>
  <si>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</si>
  <si>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</si>
  <si>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</si>
  <si>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</si>
  <si>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</si>
  <si>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</si>
  <si>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</si>
  <si>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</si>
  <si>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</si>
  <si>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</si>
  <si>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</si>
  <si>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</si>
  <si>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</si>
  <si>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</si>
  <si>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</si>
  <si>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</si>
  <si>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</si>
  <si>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</si>
  <si>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</si>
  <si>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</si>
  <si>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</si>
  <si>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</si>
  <si>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</si>
  <si>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</si>
  <si>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</si>
  <si>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</si>
  <si>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</si>
  <si>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</si>
  <si>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</si>
  <si>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</si>
  <si>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</si>
  <si>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</si>
  <si>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</si>
  <si>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</si>
  <si>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</si>
  <si>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</si>
  <si>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</si>
  <si>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</si>
  <si>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</si>
  <si>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</si>
  <si>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</si>
  <si>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</si>
  <si>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</si>
  <si>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</si>
  <si>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</si>
  <si>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</si>
  <si>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</si>
  <si>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</si>
  <si>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</si>
  <si>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</si>
  <si>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</si>
  <si>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</si>
  <si>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</si>
  <si>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</si>
  <si>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</si>
  <si>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</si>
  <si>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</si>
  <si>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</si>
  <si>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</si>
  <si>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</si>
  <si>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</si>
  <si>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</si>
  <si>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</si>
  <si>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</si>
  <si>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</si>
  <si>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</si>
  <si>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</si>
  <si>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</si>
  <si>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</si>
  <si>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</si>
  <si>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</si>
  <si>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</si>
  <si>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</si>
  <si>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</si>
  <si>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</si>
  <si>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</si>
  <si>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</si>
  <si>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</si>
  <si>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</si>
  <si>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</si>
  <si>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</si>
  <si>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</si>
  <si>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</si>
  <si>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</si>
  <si>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</si>
  <si>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</si>
  <si>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</si>
  <si>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</si>
  <si>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</si>
  <si>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</si>
  <si>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</si>
  <si>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</si>
  <si>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</si>
  <si>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</si>
  <si>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</si>
  <si>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</si>
  <si>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</si>
  <si>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</si>
  <si>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</si>
  <si>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</si>
  <si>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</si>
  <si>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</si>
  <si>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</si>
  <si>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</si>
  <si>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</si>
  <si>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</si>
  <si>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</si>
  <si>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</si>
  <si>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</si>
  <si>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</si>
  <si>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</si>
  <si>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</si>
  <si>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</si>
  <si>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</si>
  <si>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</si>
  <si>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</si>
  <si>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</si>
  <si>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</si>
  <si>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</si>
  <si>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</si>
  <si>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</si>
  <si>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</si>
  <si>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</si>
  <si>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</si>
  <si>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</si>
  <si>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</si>
  <si>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</si>
  <si>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</si>
  <si>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</si>
  <si>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</si>
  <si>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</si>
  <si>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</si>
  <si>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</si>
  <si>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</si>
  <si>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</si>
  <si>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</si>
  <si>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</si>
  <si>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</si>
  <si>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</si>
  <si>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</si>
  <si>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</si>
  <si>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</si>
  <si>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</si>
  <si>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</si>
  <si>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</si>
  <si>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</si>
  <si>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</si>
  <si>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</si>
  <si>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</si>
  <si>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</si>
  <si>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</si>
  <si>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</si>
  <si>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</si>
  <si>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</si>
  <si>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</si>
  <si>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</si>
  <si>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</si>
  <si>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</si>
  <si>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</si>
  <si>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</si>
  <si>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</si>
  <si>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</si>
  <si>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</si>
  <si>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</si>
  <si>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</si>
  <si>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</si>
  <si>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</si>
  <si>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</si>
  <si>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</si>
  <si>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</si>
  <si>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</si>
  <si>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</si>
  <si>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</si>
  <si>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</si>
  <si>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</si>
  <si>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</si>
  <si>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</si>
  <si>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</si>
  <si>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</si>
  <si>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</si>
  <si>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</si>
  <si>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</si>
  <si>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</si>
  <si>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</si>
  <si>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</si>
  <si>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</si>
  <si>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</si>
  <si>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</si>
  <si>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</si>
  <si>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</si>
  <si>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</si>
  <si>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</si>
  <si>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</si>
  <si>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</si>
  <si>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</si>
  <si>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</si>
  <si>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</si>
  <si>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</si>
  <si>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</si>
  <si>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</si>
  <si>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</si>
  <si>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</si>
  <si>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</si>
  <si>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</si>
  <si>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</si>
  <si>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</si>
  <si>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</si>
  <si>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</si>
  <si>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</si>
  <si>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</si>
  <si>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</si>
  <si>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</si>
  <si>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</si>
  <si>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</si>
  <si>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</si>
  <si>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</si>
  <si>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</si>
  <si>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</si>
  <si>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</si>
  <si>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</si>
  <si>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</si>
  <si>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</si>
  <si>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</si>
  <si>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</si>
  <si>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</si>
  <si>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</si>
  <si>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</si>
  <si>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</si>
  <si>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</si>
  <si>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</si>
  <si>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</si>
  <si>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</si>
  <si>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</si>
  <si>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</si>
  <si>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</si>
  <si>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</si>
  <si>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</si>
  <si>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</si>
  <si>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</si>
  <si>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</si>
  <si>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</si>
  <si>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</si>
  <si>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</si>
  <si>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</si>
  <si>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</si>
  <si>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</si>
  <si>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</si>
  <si>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</si>
  <si>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</si>
  <si>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</si>
  <si>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</si>
  <si>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</si>
  <si>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</si>
  <si>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</si>
  <si>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</si>
  <si>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</si>
  <si>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</si>
  <si>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</si>
  <si>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</si>
  <si>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</si>
  <si>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</si>
  <si>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</si>
  <si>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</si>
  <si>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</si>
  <si>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</si>
  <si>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</si>
  <si>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</si>
  <si>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</si>
  <si>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</si>
  <si>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</si>
  <si>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</si>
  <si>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</si>
  <si>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</si>
  <si>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</si>
  <si>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</si>
  <si>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</si>
  <si>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</si>
  <si>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</si>
  <si>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</si>
  <si>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</si>
  <si>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</si>
  <si>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</si>
  <si>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</si>
  <si>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</si>
  <si>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</si>
  <si>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</si>
  <si>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</si>
  <si>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</si>
  <si>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</si>
  <si>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</si>
  <si>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</si>
  <si>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</si>
  <si>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</si>
  <si>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</si>
  <si>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</si>
  <si>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</si>
  <si>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</si>
  <si>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</si>
  <si>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</si>
  <si>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</si>
  <si>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</si>
  <si>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</si>
  <si>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</si>
  <si>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</si>
  <si>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</si>
  <si>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</si>
  <si>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</si>
  <si>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</si>
  <si>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</si>
  <si>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</si>
  <si>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</si>
  <si>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</si>
  <si>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</si>
  <si>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</si>
  <si>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</si>
  <si>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</si>
  <si>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</si>
  <si>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</si>
  <si>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</si>
  <si>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</si>
  <si>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</si>
  <si>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</si>
  <si>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</si>
  <si>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</si>
  <si>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</si>
  <si>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</si>
  <si>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</si>
  <si>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</si>
  <si>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</si>
  <si>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</si>
  <si>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</si>
  <si>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</si>
  <si>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</si>
  <si>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</si>
  <si>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</si>
  <si>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</si>
  <si>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</si>
  <si>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</si>
  <si>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</si>
  <si>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</si>
  <si>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</si>
  <si>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</si>
  <si>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</si>
  <si>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</si>
  <si>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</si>
  <si>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</si>
  <si>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</si>
  <si>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</si>
  <si>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</si>
  <si>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</si>
  <si>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</si>
  <si>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</si>
  <si>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</si>
  <si>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</si>
  <si>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</si>
  <si>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</si>
  <si>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</si>
  <si>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</si>
  <si>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</si>
  <si>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</si>
  <si>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</si>
  <si>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</si>
  <si>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</si>
  <si>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</si>
  <si>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</si>
  <si>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</si>
  <si>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</si>
  <si>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</si>
  <si>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</si>
  <si>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</si>
  <si>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</si>
  <si>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</si>
  <si>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</si>
  <si>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</si>
  <si>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</si>
  <si>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</si>
  <si>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</si>
  <si>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</si>
  <si>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</si>
  <si>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</si>
  <si>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</si>
  <si>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</si>
  <si>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</si>
  <si>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</si>
  <si>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</si>
  <si>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</si>
  <si>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</si>
  <si>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</si>
  <si>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</si>
  <si>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</si>
  <si>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</si>
  <si>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</si>
  <si>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</si>
  <si>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</si>
  <si>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</si>
  <si>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</si>
  <si>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</si>
  <si>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</si>
  <si>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</si>
  <si>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</si>
  <si>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</si>
  <si>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</si>
  <si>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</si>
  <si>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</si>
  <si>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</si>
  <si>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</si>
  <si>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</si>
  <si>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</si>
  <si>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</si>
  <si>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</si>
  <si>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</si>
  <si>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</si>
  <si>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</si>
  <si>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</si>
  <si>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</si>
  <si>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</si>
  <si>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</si>
  <si>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</si>
  <si>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</si>
  <si>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</si>
  <si>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</si>
  <si>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</si>
  <si>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</si>
  <si>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</si>
  <si>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</si>
  <si>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</si>
  <si>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</si>
  <si>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</si>
  <si>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</si>
  <si>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</si>
  <si>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</si>
  <si>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</si>
  <si>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</si>
  <si>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</si>
  <si>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</si>
  <si>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</si>
  <si>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</si>
  <si>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</si>
  <si>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</si>
  <si>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</si>
  <si>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</si>
  <si>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</si>
  <si>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</si>
  <si>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</si>
  <si>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</si>
  <si>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</si>
  <si>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</si>
  <si>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</si>
  <si>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</si>
  <si>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</si>
  <si>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</si>
  <si>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</si>
  <si>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</si>
  <si>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</si>
  <si>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</si>
  <si>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</si>
  <si>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</si>
  <si>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</si>
  <si>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</si>
  <si>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</si>
  <si>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</si>
  <si>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</si>
  <si>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</si>
  <si>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</si>
  <si>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</si>
  <si>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</si>
  <si>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</si>
  <si>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</si>
  <si>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</si>
  <si>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</si>
  <si>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</si>
  <si>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</si>
  <si>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</si>
  <si>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</si>
  <si>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</si>
  <si>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</si>
  <si>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</si>
  <si>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</si>
  <si>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</si>
  <si>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</si>
  <si>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</si>
  <si>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</si>
  <si>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</si>
  <si>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</si>
  <si>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</si>
  <si>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</si>
  <si>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</si>
  <si>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</si>
  <si>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</si>
  <si>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</si>
  <si>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</si>
  <si>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</si>
  <si>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</si>
  <si>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</si>
  <si>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</si>
  <si>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</si>
  <si>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</si>
  <si>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</si>
  <si>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</si>
  <si>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</si>
  <si>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</si>
  <si>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</si>
  <si>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</si>
  <si>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</si>
  <si>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</si>
  <si>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</si>
  <si>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</si>
  <si>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</si>
  <si>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</si>
  <si>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</si>
  <si>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</si>
  <si>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</si>
  <si>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</si>
  <si>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</si>
  <si>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</si>
  <si>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</si>
  <si>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</si>
  <si>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</si>
  <si>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</si>
  <si>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</si>
  <si>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</si>
  <si>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</si>
  <si>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</si>
  <si>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</si>
  <si>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</si>
  <si>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</si>
  <si>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</si>
  <si>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</si>
  <si>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</si>
  <si>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</si>
  <si>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</si>
  <si>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</si>
  <si>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</si>
  <si>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</si>
  <si>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</si>
  <si>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</si>
  <si>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</si>
  <si>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</si>
  <si>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</si>
  <si>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</si>
  <si>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</si>
  <si>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</si>
  <si>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</si>
  <si>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</si>
  <si>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</si>
  <si>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</si>
  <si>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</si>
  <si>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</si>
  <si>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</si>
  <si>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</si>
  <si>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</si>
  <si>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</si>
  <si>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</si>
  <si>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</si>
  <si>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</si>
  <si>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</si>
  <si>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</si>
  <si>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</si>
  <si>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</si>
  <si>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</si>
  <si>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</si>
  <si>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</si>
  <si>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</si>
  <si>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</si>
  <si>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</si>
  <si>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</si>
  <si>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</si>
  <si>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</si>
  <si>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</si>
  <si>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</si>
  <si>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</si>
  <si>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</si>
  <si>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</si>
  <si>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</si>
  <si>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</si>
  <si>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</si>
  <si>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</si>
  <si>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</si>
  <si>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</si>
  <si>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</si>
  <si>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</si>
  <si>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</si>
  <si>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</si>
  <si>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</si>
  <si>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</si>
  <si>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</si>
  <si>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</si>
  <si>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</si>
  <si>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</si>
  <si>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</si>
  <si>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</si>
  <si>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</si>
  <si>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</si>
  <si>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</si>
  <si>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</si>
  <si>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</si>
  <si>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</si>
  <si>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</si>
  <si>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</si>
  <si>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</si>
  <si>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</si>
  <si>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</si>
  <si>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</si>
  <si>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</si>
  <si>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</si>
  <si>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</si>
  <si>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</si>
  <si>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</si>
  <si>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</si>
  <si>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</si>
  <si>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</si>
  <si>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</si>
  <si>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</si>
  <si>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</si>
  <si>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</si>
  <si>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</si>
  <si>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</si>
  <si>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</si>
  <si>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</si>
  <si>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</si>
  <si>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</si>
  <si>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</si>
  <si>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</si>
  <si>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</si>
  <si>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</si>
  <si>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</si>
  <si>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</si>
  <si>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</si>
  <si>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</si>
  <si>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</si>
  <si>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</si>
  <si>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</si>
  <si>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</si>
  <si>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</si>
  <si>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</si>
  <si>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</si>
  <si>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</si>
  <si>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</si>
  <si>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</si>
  <si>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</si>
  <si>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</si>
  <si>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</si>
  <si>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</si>
  <si>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</si>
  <si>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</si>
  <si>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</si>
  <si>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</si>
  <si>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</si>
  <si>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</si>
  <si>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</si>
  <si>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</si>
  <si>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</si>
  <si>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</si>
  <si>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</si>
  <si>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</si>
  <si>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</si>
  <si>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</si>
  <si>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</si>
  <si>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</si>
  <si>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</si>
  <si>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</si>
  <si>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</si>
  <si>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</si>
  <si>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</si>
  <si>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</si>
  <si>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</si>
  <si>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</si>
  <si>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</si>
  <si>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</si>
  <si>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</si>
  <si>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</si>
  <si>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</si>
  <si>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</si>
  <si>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</si>
  <si>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</si>
  <si>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</si>
  <si>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</si>
  <si>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</si>
  <si>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</si>
  <si>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</si>
  <si>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</si>
  <si>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</si>
  <si>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</si>
  <si>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</si>
  <si>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</si>
  <si>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</si>
  <si>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</si>
  <si>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</si>
  <si>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</si>
  <si>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</si>
  <si>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</si>
  <si>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</si>
  <si>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</si>
  <si>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</si>
  <si>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</si>
  <si>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</si>
  <si>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</si>
  <si>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</si>
  <si>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</si>
  <si>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</si>
  <si>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</si>
  <si>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</si>
  <si>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</si>
  <si>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</si>
  <si>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</si>
  <si>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</si>
  <si>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</si>
  <si>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</si>
  <si>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</si>
  <si>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</si>
  <si>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</si>
  <si>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</si>
  <si>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</si>
  <si>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</si>
  <si>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</si>
  <si>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</si>
  <si>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</si>
  <si>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</si>
  <si>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</si>
  <si>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</si>
  <si>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</si>
  <si>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</si>
  <si>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</si>
  <si>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</si>
  <si>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</si>
  <si>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</si>
  <si>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</si>
  <si>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</si>
  <si>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</si>
  <si>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</si>
  <si>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</si>
  <si>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</si>
  <si>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</si>
  <si>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</si>
  <si>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</si>
  <si>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</si>
  <si>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</si>
  <si>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</si>
  <si>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</si>
  <si>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</si>
  <si>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</si>
  <si>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</si>
  <si>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</si>
  <si>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</si>
  <si>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</si>
  <si>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</si>
  <si>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</si>
  <si>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</si>
  <si>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</si>
  <si>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</si>
  <si>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</si>
  <si>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</si>
  <si>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</si>
  <si>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</si>
  <si>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</si>
  <si>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</si>
  <si>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</si>
  <si>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</si>
  <si>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</si>
  <si>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</si>
  <si>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</si>
  <si>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</si>
  <si>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</si>
  <si>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</si>
  <si>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</si>
  <si>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</si>
  <si>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</si>
  <si>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</si>
  <si>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</si>
  <si>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</si>
  <si>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</si>
  <si>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</si>
  <si>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</si>
  <si>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</si>
  <si>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</si>
  <si>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</si>
  <si>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</si>
  <si>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</si>
  <si>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</si>
  <si>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</si>
  <si>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</si>
  <si>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</si>
  <si>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</si>
  <si>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</si>
  <si>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</si>
  <si>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</si>
  <si>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</si>
  <si>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</si>
  <si>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</si>
  <si>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</si>
  <si>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</si>
  <si>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</si>
  <si>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</si>
  <si>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</si>
  <si>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</si>
  <si>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</si>
  <si>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</si>
  <si>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</si>
  <si>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</si>
  <si>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</si>
  <si>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</si>
  <si>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</si>
  <si>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</si>
  <si>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</si>
  <si>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</si>
  <si>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</si>
  <si>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</si>
  <si>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</si>
  <si>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</si>
  <si>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</si>
  <si>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</si>
  <si>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</si>
  <si>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</si>
  <si>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</si>
  <si>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</si>
  <si>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</si>
  <si>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</si>
  <si>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</si>
  <si>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</si>
  <si>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</si>
  <si>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</si>
  <si>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</si>
  <si>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</si>
  <si>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</si>
  <si>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</si>
  <si>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</si>
  <si>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</si>
  <si>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</si>
  <si>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</si>
  <si>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</si>
  <si>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</si>
  <si>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</si>
  <si>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</si>
  <si>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</si>
  <si>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</si>
  <si>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</si>
  <si>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</si>
  <si>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</si>
  <si>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</si>
  <si>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</si>
  <si>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</si>
  <si>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</si>
  <si>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</si>
  <si>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</si>
  <si>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</si>
  <si>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</si>
  <si>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</si>
  <si>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</si>
  <si>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</si>
  <si>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</si>
  <si>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</si>
  <si>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</si>
  <si>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</si>
  <si>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</si>
  <si>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</si>
  <si>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</si>
  <si>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</si>
  <si>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</si>
  <si>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</si>
  <si>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</si>
  <si>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</si>
  <si>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</si>
  <si>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</si>
  <si>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</si>
  <si>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</si>
  <si>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</si>
  <si>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</si>
  <si>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</si>
  <si>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</si>
  <si>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</si>
  <si>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</si>
  <si>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</si>
  <si>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</si>
  <si>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</si>
  <si>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</si>
  <si>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</si>
  <si>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</si>
  <si>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</si>
  <si>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</si>
  <si>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</si>
  <si>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</si>
  <si>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</si>
  <si>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</si>
  <si>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</si>
  <si>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</si>
  <si>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</si>
  <si>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</si>
  <si>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</si>
  <si>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</si>
  <si>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</si>
  <si>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</si>
  <si>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</si>
  <si>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</si>
  <si>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</si>
  <si>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</si>
  <si>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</si>
  <si>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</si>
  <si>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</si>
  <si>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</si>
  <si>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</si>
  <si>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</si>
  <si>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</si>
  <si>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</si>
  <si>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</si>
  <si>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</si>
  <si>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</si>
  <si>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</si>
  <si>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</si>
  <si>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</si>
  <si>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</si>
  <si>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</si>
  <si>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</si>
  <si>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</si>
  <si>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</si>
  <si>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</si>
  <si>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</si>
  <si>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</si>
  <si>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</si>
  <si>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</si>
  <si>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</si>
  <si>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</si>
  <si>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</si>
  <si>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</si>
  <si>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</si>
  <si>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</si>
  <si>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</si>
  <si>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</si>
  <si>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</si>
  <si>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</si>
  <si>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</si>
  <si>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</si>
  <si>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</si>
  <si>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</si>
  <si>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</si>
  <si>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</si>
  <si>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</si>
  <si>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</si>
  <si>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</si>
  <si>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</si>
  <si>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</si>
  <si>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</si>
  <si>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</si>
  <si>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</si>
  <si>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</si>
  <si>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</si>
  <si>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</si>
  <si>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</si>
  <si>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</si>
  <si>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</si>
  <si>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</si>
  <si>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</si>
  <si>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</si>
  <si>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</si>
  <si>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</si>
  <si>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</si>
  <si>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</si>
  <si>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</si>
  <si>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</si>
  <si>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</si>
  <si>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</si>
  <si>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</si>
  <si>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</si>
  <si>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</si>
  <si>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</si>
  <si>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</si>
  <si>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</si>
  <si>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</si>
  <si>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</si>
  <si>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</si>
  <si>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</si>
  <si>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</si>
  <si>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</si>
  <si>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</si>
  <si>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</si>
  <si>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</si>
  <si>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</si>
  <si>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</si>
  <si>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</si>
  <si>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</si>
  <si>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</si>
  <si>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</si>
  <si>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</si>
  <si>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</si>
  <si>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</si>
  <si>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</si>
  <si>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</si>
  <si>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</si>
  <si>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</si>
  <si>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</si>
  <si>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</si>
  <si>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</si>
  <si>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</si>
  <si>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</si>
  <si>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</si>
  <si>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</si>
  <si>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</si>
  <si>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</si>
  <si>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</si>
  <si>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</si>
  <si>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</si>
  <si>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</si>
  <si>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</si>
  <si>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</si>
  <si>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</si>
  <si>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</si>
  <si>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</si>
  <si>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</si>
  <si>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</si>
  <si>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</si>
  <si>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</si>
  <si>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</si>
  <si>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</si>
  <si>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</si>
  <si>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</si>
  <si>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</si>
  <si>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</si>
  <si>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</si>
  <si>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</si>
  <si>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</si>
  <si>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</si>
  <si>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</si>
  <si>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</si>
  <si>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</si>
  <si>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</si>
  <si>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</si>
  <si>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</si>
  <si>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</si>
  <si>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</si>
  <si>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</si>
  <si>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</si>
  <si>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</si>
  <si>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</si>
  <si>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</si>
  <si>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</si>
  <si>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</si>
  <si>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</si>
  <si>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</si>
  <si>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</si>
  <si>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</si>
  <si>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</si>
  <si>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</si>
  <si>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</si>
  <si>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</si>
  <si>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</si>
  <si>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</si>
  <si>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</si>
  <si>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</si>
  <si>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</si>
  <si>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</si>
  <si>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</si>
  <si>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</si>
  <si>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</si>
  <si>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</si>
  <si>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</si>
  <si>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</si>
  <si>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</si>
  <si>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</si>
  <si>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</si>
  <si>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</si>
  <si>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</si>
  <si>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</si>
  <si>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</si>
  <si>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</si>
  <si>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</si>
  <si>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</si>
  <si>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</si>
  <si>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</si>
  <si>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</si>
  <si>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</si>
  <si>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</si>
  <si>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</si>
  <si>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</si>
  <si>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</si>
  <si>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</si>
  <si>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</si>
  <si>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</si>
  <si>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</si>
  <si>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</si>
  <si>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</si>
  <si>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</si>
  <si>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</si>
  <si>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</si>
  <si>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</si>
  <si>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</si>
  <si>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</si>
  <si>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</si>
  <si>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</si>
  <si>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</si>
  <si>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</si>
  <si>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</si>
  <si>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</si>
  <si>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</si>
  <si>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</si>
  <si>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</si>
  <si>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</si>
  <si>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</si>
  <si>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</si>
  <si>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</si>
  <si>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</si>
  <si>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</si>
  <si>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</si>
  <si>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</si>
  <si>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</si>
  <si>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</si>
  <si>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</si>
  <si>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</si>
  <si>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</si>
  <si>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</si>
  <si>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</si>
  <si>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</si>
  <si>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</si>
  <si>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</si>
  <si>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</si>
  <si>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</si>
  <si>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</si>
  <si>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</si>
  <si>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</si>
  <si>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</si>
  <si>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</si>
  <si>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</si>
  <si>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</si>
  <si>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</si>
  <si>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</si>
  <si>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</si>
  <si>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</si>
  <si>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</si>
  <si>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</si>
  <si>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</si>
  <si>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</si>
  <si>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</si>
  <si>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</si>
  <si>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</si>
  <si>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</si>
  <si>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</si>
  <si>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</si>
  <si>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</si>
  <si>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</si>
  <si>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</si>
  <si>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</si>
  <si>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</si>
  <si>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</si>
  <si>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</si>
  <si>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</si>
  <si>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</si>
  <si>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</si>
  <si>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</si>
  <si>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</si>
  <si>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</si>
  <si>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</si>
  <si>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</si>
  <si>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</si>
  <si>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</si>
  <si>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</si>
  <si>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</si>
  <si>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</si>
  <si>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</si>
  <si>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</si>
  <si>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</si>
  <si>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</si>
  <si>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</si>
  <si>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</si>
  <si>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</si>
  <si>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</si>
  <si>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</si>
  <si>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</si>
  <si>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</si>
  <si>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</si>
  <si>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</si>
  <si>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</si>
  <si>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</si>
  <si>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</si>
  <si>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</si>
  <si>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</si>
  <si>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</si>
  <si>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</si>
  <si>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</si>
  <si>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</si>
  <si>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</si>
  <si>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</si>
  <si>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</si>
  <si>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</si>
  <si>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</si>
  <si>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</si>
  <si>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</si>
  <si>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</si>
  <si>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</si>
  <si>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</si>
  <si>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</si>
  <si>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</si>
  <si>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</si>
  <si>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</si>
  <si>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</si>
  <si>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</si>
  <si>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</si>
  <si>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</si>
  <si>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</si>
  <si>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</si>
  <si>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</si>
  <si>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</si>
  <si>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</si>
  <si>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</si>
  <si>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</si>
  <si>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</si>
  <si>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</si>
  <si>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</si>
  <si>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</si>
  <si>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</si>
  <si>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</si>
  <si>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</si>
  <si>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</si>
  <si>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</si>
  <si>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</si>
  <si>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</si>
  <si>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</si>
  <si>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</si>
  <si>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</si>
  <si>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</si>
  <si>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</si>
  <si>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</si>
  <si>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</si>
  <si>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</si>
  <si>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</si>
  <si>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</si>
  <si>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</si>
  <si>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</si>
  <si>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</si>
  <si>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</si>
  <si>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</si>
  <si>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</si>
  <si>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</si>
  <si>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</si>
  <si>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</si>
  <si>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</si>
  <si>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</si>
  <si>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</si>
  <si>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</si>
  <si>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</si>
  <si>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</si>
  <si>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</si>
  <si>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</si>
  <si>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</si>
  <si>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</si>
  <si>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</si>
  <si>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</si>
  <si>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</si>
  <si>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</si>
  <si>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</si>
  <si>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</si>
  <si>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</si>
  <si>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</si>
  <si>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</si>
  <si>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</si>
  <si>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</si>
  <si>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</si>
  <si>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</si>
  <si>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</si>
  <si>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</si>
  <si>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</si>
  <si>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</si>
  <si>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</si>
  <si>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</si>
  <si>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</si>
  <si>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</si>
  <si>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</si>
  <si>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</si>
  <si>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</si>
  <si>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</si>
  <si>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</si>
  <si>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</si>
  <si>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</si>
  <si>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</si>
  <si>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</si>
  <si>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</si>
  <si>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</si>
  <si>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</si>
  <si>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</si>
  <si>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</si>
  <si>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</si>
  <si>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</si>
  <si>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</si>
  <si>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</si>
  <si>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</si>
  <si>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</si>
  <si>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</si>
  <si>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</si>
  <si>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</si>
  <si>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</si>
  <si>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</si>
  <si>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</si>
  <si>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</si>
  <si>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</si>
  <si>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</si>
  <si>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</si>
  <si>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</si>
  <si>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</si>
  <si>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</si>
  <si>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</si>
  <si>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</si>
  <si>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</si>
  <si>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</si>
  <si>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</si>
  <si>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</si>
  <si>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</si>
  <si>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</si>
  <si>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</si>
  <si>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</si>
  <si>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</si>
  <si>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</si>
  <si>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</si>
  <si>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</si>
  <si>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</si>
  <si>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</si>
  <si>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</si>
  <si>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</si>
  <si>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</si>
  <si>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</si>
  <si>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</si>
  <si>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</si>
  <si>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</si>
  <si>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</si>
  <si>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</si>
  <si>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</si>
  <si>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</si>
  <si>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</si>
  <si>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</si>
  <si>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</si>
  <si>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</si>
  <si>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</si>
  <si>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</si>
  <si>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</si>
  <si>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</si>
  <si>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</si>
  <si>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</si>
  <si>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</si>
  <si>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</si>
  <si>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</si>
  <si>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</si>
  <si>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</si>
  <si>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</si>
  <si>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</si>
  <si>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</si>
  <si>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</si>
  <si>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</si>
  <si>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</si>
  <si>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</si>
  <si>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</si>
  <si>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</si>
  <si>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</si>
  <si>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</si>
  <si>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</si>
  <si>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</si>
  <si>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</si>
  <si>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</si>
  <si>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</si>
  <si>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</si>
  <si>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</si>
  <si>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</si>
  <si>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</si>
  <si>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</si>
  <si>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</si>
  <si>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</si>
  <si>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</si>
  <si>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</si>
  <si>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</si>
  <si>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</si>
  <si>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</si>
  <si>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</si>
  <si>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</si>
  <si>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</si>
  <si>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</si>
  <si>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</si>
  <si>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</si>
  <si>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</si>
  <si>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</si>
  <si>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</si>
  <si>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</si>
  <si>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</si>
  <si>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</si>
  <si>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</si>
  <si>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</si>
  <si>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</si>
  <si>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</si>
  <si>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</si>
  <si>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</si>
  <si>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</si>
  <si>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</si>
  <si>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</si>
  <si>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</si>
  <si>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</si>
  <si>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</si>
  <si>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</si>
  <si>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</si>
  <si>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</si>
  <si>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</si>
  <si>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</si>
  <si>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</si>
  <si>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</si>
  <si>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</si>
  <si>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</si>
  <si>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</si>
  <si>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</si>
  <si>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</si>
  <si>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</si>
  <si>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</si>
  <si>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</si>
  <si>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</si>
  <si>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</si>
  <si>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</si>
  <si>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</si>
  <si>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</si>
  <si>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</si>
  <si>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</si>
  <si>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</si>
  <si>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</si>
  <si>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</si>
  <si>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</si>
  <si>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</si>
  <si>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</si>
  <si>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</si>
  <si>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</si>
  <si>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</si>
  <si>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</si>
  <si>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</si>
  <si>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</si>
  <si>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</si>
  <si>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</si>
  <si>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</si>
  <si>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</si>
  <si>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</si>
  <si>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</si>
  <si>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</si>
  <si>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</si>
  <si>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</si>
  <si>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</si>
  <si>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</si>
  <si>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</si>
  <si>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</si>
  <si>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</si>
  <si>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</si>
  <si>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</si>
  <si>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</si>
  <si>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</si>
  <si>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</si>
  <si>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</si>
  <si>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</si>
  <si>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</si>
  <si>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</si>
  <si>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</si>
  <si>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</si>
  <si>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</si>
  <si>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</si>
  <si>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</si>
  <si>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</si>
  <si>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</si>
  <si>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</si>
  <si>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</si>
  <si>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</si>
  <si>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</si>
  <si>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</si>
  <si>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</si>
  <si>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</si>
  <si>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</si>
  <si>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</si>
  <si>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</si>
  <si>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</si>
  <si>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</si>
  <si>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</si>
  <si>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</si>
  <si>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</si>
  <si>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</si>
  <si>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</si>
  <si>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</si>
  <si>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</si>
  <si>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</si>
  <si>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</si>
  <si>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</si>
  <si>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</si>
  <si>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</si>
  <si>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</si>
  <si>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</si>
  <si>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</si>
  <si>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</si>
  <si>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</si>
  <si>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</si>
  <si>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</si>
  <si>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</si>
  <si>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</si>
  <si>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</si>
  <si>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</si>
  <si>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</si>
  <si>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</si>
  <si>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</si>
  <si>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</si>
  <si>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</si>
  <si>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</si>
  <si>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</si>
  <si>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</si>
  <si>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</si>
  <si>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</si>
  <si>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</si>
  <si>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</si>
  <si>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</si>
  <si>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</si>
  <si>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</si>
  <si>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</si>
  <si>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</si>
  <si>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</si>
  <si>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</si>
  <si>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</si>
  <si>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</si>
  <si>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</si>
  <si>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</si>
  <si>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</si>
  <si>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</si>
  <si>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</si>
  <si>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</si>
  <si>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</si>
  <si>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</si>
  <si>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</si>
  <si>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</si>
  <si>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</si>
  <si>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</si>
  <si>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</si>
  <si>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</si>
  <si>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</si>
  <si>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</si>
  <si>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</si>
  <si>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</si>
  <si>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</si>
  <si>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</si>
  <si>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</si>
  <si>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</si>
  <si>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</si>
  <si>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</si>
  <si>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</si>
  <si>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</si>
  <si>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</si>
  <si>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</si>
  <si>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</si>
  <si>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</si>
  <si>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</si>
  <si>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</si>
  <si>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</si>
  <si>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</si>
  <si>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</si>
  <si>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</si>
  <si>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</si>
  <si>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</si>
  <si>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</si>
  <si>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</si>
  <si>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</si>
  <si>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</si>
  <si>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</si>
  <si>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</si>
  <si>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</si>
  <si>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</si>
  <si>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</si>
  <si>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</si>
  <si>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</si>
  <si>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</si>
  <si>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</si>
  <si>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</si>
  <si>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</si>
  <si>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</si>
  <si>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</si>
  <si>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</si>
  <si>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</si>
  <si>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</si>
  <si>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</si>
  <si>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</si>
  <si>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</si>
  <si>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</si>
  <si>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</si>
  <si>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</si>
  <si>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</si>
  <si>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</si>
  <si>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</si>
  <si>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</si>
  <si>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</si>
  <si>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</si>
  <si>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</si>
  <si>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</si>
  <si>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</si>
  <si>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</si>
  <si>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</si>
  <si>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</si>
  <si>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</si>
  <si>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</si>
  <si>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</si>
  <si>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</si>
  <si>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</si>
  <si>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</si>
  <si>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</si>
  <si>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</si>
  <si>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</si>
  <si>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</si>
  <si>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</si>
  <si>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</si>
  <si>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</si>
  <si>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</si>
  <si>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</si>
  <si>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</si>
  <si>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</si>
  <si>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</si>
  <si>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</si>
  <si>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</si>
  <si>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</si>
  <si>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</si>
  <si>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</si>
  <si>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</si>
  <si>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</si>
  <si>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</si>
  <si>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</si>
  <si>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</si>
  <si>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</si>
  <si>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</si>
  <si>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</si>
  <si>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</si>
  <si>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</si>
  <si>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</si>
  <si>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</si>
  <si>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</si>
  <si>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</si>
  <si>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</si>
  <si>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</si>
  <si>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</si>
  <si>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</si>
  <si>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</si>
  <si>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</si>
  <si>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</si>
  <si>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</si>
  <si>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</si>
  <si>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</si>
  <si>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</si>
  <si>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</si>
  <si>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</si>
  <si>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</si>
  <si>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</si>
  <si>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</si>
  <si>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</si>
  <si>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</si>
  <si>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</si>
  <si>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</si>
  <si>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</si>
  <si>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</si>
  <si>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</si>
  <si>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</si>
  <si>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</si>
  <si>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</si>
  <si>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</si>
  <si>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</si>
  <si>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</si>
  <si>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</si>
  <si>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</si>
  <si>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</si>
  <si>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</si>
  <si>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</si>
  <si>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</si>
  <si>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</si>
  <si>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</si>
  <si>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</si>
  <si>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</si>
  <si>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</si>
  <si>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</si>
  <si>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</si>
  <si>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</si>
  <si>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</si>
  <si>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</si>
  <si>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</si>
  <si>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</si>
  <si>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</si>
  <si>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</si>
  <si>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</si>
  <si>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</si>
  <si>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</si>
  <si>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</si>
  <si>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</si>
  <si>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</si>
  <si>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</si>
  <si>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</si>
  <si>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</si>
  <si>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</si>
  <si>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</si>
  <si>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</si>
  <si>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</si>
  <si>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</si>
  <si>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</si>
  <si>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</si>
  <si>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</si>
  <si>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</si>
  <si>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</si>
  <si>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</si>
  <si>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</si>
  <si>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</si>
  <si>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</si>
  <si>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</si>
  <si>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</si>
  <si>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</si>
  <si>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</si>
  <si>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</si>
  <si>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</si>
  <si>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</si>
  <si>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</si>
  <si>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</si>
  <si>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</si>
  <si>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</si>
  <si>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</si>
  <si>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</si>
  <si>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</si>
  <si>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</si>
  <si>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</si>
  <si>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</si>
  <si>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</si>
  <si>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</si>
  <si>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</si>
  <si>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</si>
  <si>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</si>
  <si>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</si>
  <si>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</si>
  <si>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</si>
  <si>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</si>
  <si>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</si>
  <si>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</si>
  <si>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</si>
  <si>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</si>
  <si>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</si>
  <si>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</si>
  <si>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</si>
  <si>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</si>
  <si>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</si>
  <si>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</si>
  <si>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</si>
  <si>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</si>
  <si>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</si>
  <si>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</si>
  <si>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</si>
  <si>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</si>
  <si>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</si>
  <si>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</si>
  <si>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</si>
  <si>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</si>
  <si>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</si>
  <si>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</si>
  <si>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</si>
  <si>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</si>
  <si>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</si>
  <si>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</si>
  <si>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</si>
  <si>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</si>
  <si>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</si>
  <si>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</si>
  <si>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</si>
  <si>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</si>
  <si>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</si>
  <si>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</si>
  <si>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</si>
  <si>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</si>
  <si>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</si>
  <si>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</si>
  <si>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</si>
  <si>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</si>
  <si>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</si>
  <si>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</si>
  <si>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</si>
  <si>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</si>
  <si>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</si>
  <si>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</si>
  <si>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</si>
  <si>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</si>
  <si>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</si>
  <si>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</si>
  <si>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</si>
  <si>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</si>
  <si>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</si>
  <si>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</si>
  <si>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</si>
  <si>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</si>
  <si>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</si>
  <si>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</si>
  <si>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</si>
  <si>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</si>
  <si>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</si>
  <si>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</si>
  <si>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</si>
  <si>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</si>
  <si>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</si>
  <si>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</si>
  <si>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</si>
  <si>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</si>
  <si>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</si>
  <si>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</si>
  <si>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</si>
  <si>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</si>
  <si>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</si>
  <si>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</si>
  <si>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</si>
  <si>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</si>
  <si>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</si>
  <si>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</si>
  <si>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</si>
  <si>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</si>
  <si>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</si>
  <si>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</si>
  <si>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</si>
  <si>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</si>
  <si>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</si>
  <si>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</si>
  <si>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</si>
  <si>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</si>
  <si>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</si>
  <si>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</si>
  <si>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</si>
  <si>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</si>
  <si>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</si>
  <si>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</si>
  <si>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</si>
  <si>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</si>
  <si>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</si>
  <si>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</si>
  <si>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</si>
  <si>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</si>
  <si>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</si>
  <si>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</si>
  <si>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</si>
  <si>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</si>
  <si>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</si>
  <si>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</si>
  <si>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</si>
  <si>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</si>
  <si>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</si>
  <si>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</si>
  <si>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</si>
  <si>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</si>
  <si>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</si>
  <si>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</si>
  <si>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</si>
  <si>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</si>
  <si>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</si>
  <si>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</si>
  <si>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</si>
  <si>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</si>
  <si>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</si>
  <si>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</si>
  <si>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</si>
  <si>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</si>
  <si>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</si>
  <si>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</si>
  <si>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</si>
  <si>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</si>
  <si>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</si>
  <si>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</si>
  <si>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</si>
  <si>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</si>
  <si>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</si>
  <si>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</si>
  <si>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</si>
  <si>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</si>
  <si>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</si>
  <si>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</si>
  <si>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</si>
  <si>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</si>
  <si>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</si>
  <si>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</si>
  <si>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</si>
  <si>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</si>
  <si>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</si>
  <si>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</si>
  <si>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</si>
  <si>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</si>
  <si>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</si>
  <si>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</si>
  <si>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</si>
  <si>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</si>
  <si>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</si>
  <si>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</si>
  <si>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</si>
  <si>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</si>
  <si>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</si>
  <si>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</si>
  <si>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</si>
  <si>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</si>
  <si>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</si>
  <si>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</si>
  <si>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</si>
  <si>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</si>
  <si>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</si>
  <si>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</si>
  <si>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</si>
  <si>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</si>
  <si>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</si>
  <si>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</si>
  <si>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</si>
  <si>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</si>
  <si>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</si>
  <si>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</si>
  <si>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</si>
  <si>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</si>
  <si>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</si>
  <si>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</si>
  <si>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</si>
  <si>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</si>
  <si>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</si>
  <si>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</si>
  <si>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</si>
  <si>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</si>
  <si>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</si>
  <si>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</si>
  <si>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</si>
  <si>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</si>
  <si>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</si>
  <si>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</si>
  <si>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</si>
  <si>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</si>
  <si>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</si>
  <si>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</si>
  <si>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</si>
  <si>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</si>
  <si>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</si>
  <si>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</si>
  <si>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</si>
  <si>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</si>
  <si>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</si>
  <si>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</si>
  <si>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</si>
  <si>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</si>
  <si>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</si>
  <si>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</si>
  <si>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</si>
  <si>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</si>
  <si>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</si>
  <si>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</si>
  <si>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</si>
  <si>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</si>
  <si>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</si>
  <si>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</si>
  <si>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</si>
  <si>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</si>
  <si>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</si>
  <si>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</si>
  <si>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</si>
  <si>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</si>
  <si>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</si>
  <si>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</si>
  <si>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</si>
  <si>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</si>
  <si>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</si>
  <si>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</si>
  <si>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</si>
  <si>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</si>
  <si>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</si>
  <si>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</si>
  <si>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</si>
  <si>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</si>
  <si>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</si>
  <si>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</si>
  <si>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</si>
  <si>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</si>
  <si>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</si>
  <si>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</si>
  <si>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</si>
  <si>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</si>
  <si>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</si>
  <si>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</si>
  <si>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</si>
  <si>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</si>
  <si>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</si>
  <si>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</si>
  <si>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</si>
  <si>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</si>
  <si>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</si>
  <si>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</si>
  <si>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</si>
  <si>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</si>
  <si>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</si>
  <si>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</si>
  <si>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</si>
  <si>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</si>
  <si>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</si>
  <si>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</si>
  <si>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</si>
  <si>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</si>
  <si>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</si>
  <si>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</si>
  <si>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</si>
  <si>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</si>
  <si>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</si>
  <si>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</si>
  <si>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</si>
  <si>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</si>
  <si>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</si>
  <si>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</si>
  <si>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</si>
  <si>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</si>
  <si>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</si>
  <si>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</si>
  <si>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</si>
  <si>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</si>
  <si>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</si>
  <si>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</si>
  <si>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</si>
  <si>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</si>
  <si>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</si>
  <si>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</si>
  <si>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</si>
  <si>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</si>
  <si>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</si>
  <si>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</si>
  <si>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</si>
  <si>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</si>
  <si>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</si>
  <si>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</si>
  <si>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</si>
  <si>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</si>
  <si>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</si>
  <si>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</si>
  <si>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</si>
  <si>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</si>
  <si>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</si>
  <si>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</si>
  <si>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</si>
  <si>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</si>
  <si>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</si>
  <si>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</si>
  <si>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</si>
  <si>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</si>
  <si>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</si>
  <si>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</si>
  <si>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</si>
  <si>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</si>
  <si>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</si>
  <si>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</si>
  <si>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</si>
  <si>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</si>
  <si>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</si>
  <si>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</si>
  <si>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</si>
  <si>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</si>
  <si>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</si>
  <si>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</si>
  <si>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</si>
  <si>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</si>
  <si>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</si>
  <si>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</si>
  <si>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</si>
  <si>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</si>
  <si>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</si>
  <si>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</si>
  <si>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</si>
  <si>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</si>
  <si>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</si>
  <si>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</si>
  <si>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</si>
  <si>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</si>
  <si>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</si>
  <si>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</si>
  <si>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</si>
  <si>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</si>
  <si>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</si>
  <si>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</si>
  <si>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</si>
  <si>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</si>
  <si>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</si>
  <si>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</si>
  <si>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</si>
  <si>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</si>
  <si>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</si>
  <si>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</si>
  <si>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</si>
  <si>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</si>
  <si>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</si>
  <si>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</si>
  <si>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</si>
  <si>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</si>
  <si>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</si>
  <si>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</si>
  <si>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</si>
  <si>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</si>
  <si>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</si>
  <si>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</si>
  <si>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</si>
  <si>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</si>
  <si>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</si>
  <si>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</si>
  <si>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</si>
  <si>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</si>
  <si>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</si>
  <si>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</si>
  <si>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</si>
  <si>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</si>
  <si>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</si>
  <si>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</si>
  <si>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</si>
  <si>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</si>
  <si>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</si>
  <si>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</si>
  <si>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</si>
  <si>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</si>
  <si>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</si>
  <si>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</si>
  <si>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</si>
  <si>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</si>
  <si>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</si>
  <si>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</si>
  <si>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</si>
  <si>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</si>
  <si>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</si>
  <si>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</si>
  <si>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</si>
  <si>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</si>
  <si>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</si>
  <si>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</si>
  <si>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</si>
  <si>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</si>
  <si>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</si>
  <si>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</si>
  <si>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</si>
  <si>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</si>
  <si>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</si>
  <si>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</si>
  <si>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</si>
  <si>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</si>
  <si>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</si>
  <si>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</si>
  <si>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</si>
  <si>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</si>
  <si>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</si>
  <si>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</si>
  <si>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</si>
  <si>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</si>
  <si>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</si>
  <si>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</si>
  <si>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</si>
  <si>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</si>
  <si>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</si>
  <si>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</si>
  <si>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</si>
  <si>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</si>
  <si>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</si>
  <si>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</si>
  <si>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</si>
  <si>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</si>
  <si>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</si>
  <si>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</si>
  <si>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</si>
  <si>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</si>
  <si>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</si>
  <si>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</si>
  <si>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</si>
  <si>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</si>
  <si>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</si>
  <si>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</si>
  <si>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</si>
  <si>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</si>
  <si>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</si>
  <si>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</si>
  <si>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</si>
  <si>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</si>
  <si>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</si>
  <si>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</si>
  <si>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</si>
  <si>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</si>
  <si>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</si>
  <si>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</si>
  <si>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</si>
  <si>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</si>
  <si>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</si>
  <si>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</si>
  <si>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</si>
  <si>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</si>
  <si>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</si>
  <si>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</si>
  <si>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</si>
  <si>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</si>
  <si>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</si>
  <si>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</si>
  <si>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</si>
  <si>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</si>
  <si>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</si>
  <si>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</si>
  <si>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</si>
  <si>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</si>
  <si>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</si>
  <si>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</si>
  <si>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</si>
  <si>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</si>
  <si>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</si>
  <si>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</si>
  <si>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</si>
  <si>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</si>
  <si>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</si>
  <si>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</si>
  <si>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</si>
  <si>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</si>
  <si>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</si>
  <si>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</si>
  <si>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</si>
  <si>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</si>
  <si>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</si>
  <si>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</si>
  <si>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</si>
  <si>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</si>
  <si>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</si>
  <si>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</si>
  <si>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</si>
  <si>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</si>
  <si>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</si>
  <si>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</si>
  <si>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</si>
  <si>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</si>
  <si>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</si>
  <si>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</si>
  <si>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</si>
  <si>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</si>
  <si>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</si>
  <si>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</si>
  <si>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</si>
  <si>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</si>
  <si>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</si>
  <si>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</si>
  <si>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</si>
  <si>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</si>
  <si>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</si>
  <si>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</si>
  <si>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</si>
  <si>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</si>
  <si>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</si>
  <si>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</si>
  <si>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</si>
  <si>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</si>
  <si>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</si>
  <si>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</si>
  <si>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</si>
  <si>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</si>
  <si>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</si>
  <si>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</si>
  <si>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</si>
  <si>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</si>
  <si>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</si>
  <si>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</si>
  <si>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</si>
  <si>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</si>
  <si>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</si>
  <si>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</si>
  <si>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</si>
  <si>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</si>
  <si>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</si>
  <si>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</si>
  <si>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</si>
  <si>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</si>
  <si>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</si>
  <si>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</si>
  <si>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</si>
  <si>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</si>
  <si>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</si>
  <si>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</si>
  <si>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</si>
  <si>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</si>
  <si>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</si>
  <si>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</si>
  <si>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</si>
  <si>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</si>
  <si>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</si>
  <si>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</si>
  <si>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</si>
  <si>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</si>
  <si>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</si>
  <si>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</si>
  <si>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</si>
  <si>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</si>
  <si>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</si>
  <si>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</si>
  <si>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</si>
  <si>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</si>
  <si>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</si>
  <si>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</si>
  <si>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</si>
  <si>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</si>
  <si>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</si>
  <si>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</si>
  <si>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</si>
  <si>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</si>
  <si>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</si>
  <si>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</si>
  <si>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</si>
  <si>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</si>
  <si>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</si>
  <si>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</si>
  <si>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</si>
  <si>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</si>
  <si>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</si>
  <si>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</si>
  <si>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</si>
  <si>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</si>
  <si>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</si>
  <si>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</si>
  <si>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</si>
  <si>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</si>
  <si>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</si>
  <si>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</si>
  <si>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</si>
  <si>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</si>
  <si>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</si>
  <si>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</si>
  <si>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</si>
  <si>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</si>
  <si>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</si>
  <si>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</si>
  <si>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</si>
  <si>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</si>
  <si>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</si>
  <si>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</si>
  <si>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</si>
  <si>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</si>
  <si>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</si>
  <si>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</si>
  <si>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</si>
  <si>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</si>
  <si>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</si>
  <si>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</si>
  <si>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</si>
  <si>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</si>
  <si>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</si>
  <si>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</si>
  <si>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</si>
  <si>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</si>
  <si>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</si>
  <si>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</si>
  <si>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</si>
  <si>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</si>
  <si>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</si>
  <si>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</si>
  <si>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</si>
  <si>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</si>
  <si>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</si>
  <si>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</si>
  <si>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</si>
  <si>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</si>
  <si>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</si>
  <si>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</si>
  <si>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</si>
  <si>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</si>
  <si>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</si>
  <si>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</si>
  <si>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</si>
  <si>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</si>
  <si>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</si>
  <si>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</si>
  <si>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</si>
  <si>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</si>
  <si>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</si>
  <si>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</si>
  <si>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</si>
  <si>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</si>
  <si>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</si>
  <si>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</si>
  <si>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</si>
  <si>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</si>
  <si>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</si>
  <si>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</si>
  <si>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</si>
  <si>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</si>
  <si>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</si>
  <si>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</si>
  <si>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</si>
  <si>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</si>
  <si>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</si>
  <si>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</si>
  <si>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</si>
  <si>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</si>
  <si>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</si>
  <si>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</si>
  <si>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</si>
  <si>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</si>
  <si>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</si>
  <si>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</si>
  <si>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</si>
  <si>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</si>
  <si>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</si>
  <si>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</si>
  <si>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</si>
  <si>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</si>
  <si>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</si>
  <si>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</si>
  <si>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</si>
  <si>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</si>
  <si>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</si>
  <si>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</si>
  <si>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</si>
  <si>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</si>
  <si>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</si>
  <si>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</si>
  <si>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</si>
  <si>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</si>
  <si>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</si>
  <si>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</si>
  <si>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</si>
  <si>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</si>
  <si>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</si>
  <si>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</si>
  <si>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</si>
  <si>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</si>
  <si>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</si>
  <si>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</si>
  <si>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</si>
  <si>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</si>
  <si>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</si>
  <si>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</si>
  <si>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</si>
  <si>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</si>
  <si>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</si>
  <si>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</si>
  <si>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</si>
  <si>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</si>
  <si>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</si>
  <si>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</si>
  <si>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</si>
  <si>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</si>
  <si>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</si>
  <si>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</si>
  <si>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</si>
  <si>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</si>
  <si>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</si>
  <si>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</si>
  <si>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</si>
  <si>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</si>
  <si>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</si>
  <si>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</si>
  <si>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</si>
  <si>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</si>
  <si>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</si>
  <si>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</si>
  <si>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</si>
  <si>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</si>
  <si>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</si>
  <si>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</si>
  <si>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</si>
  <si>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</si>
  <si>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</si>
  <si>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</si>
  <si>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</si>
  <si>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</si>
  <si>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</si>
  <si>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</si>
  <si>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</si>
  <si>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</si>
  <si>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</si>
  <si>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</si>
  <si>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</si>
  <si>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</si>
  <si>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</si>
  <si>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</si>
  <si>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</si>
  <si>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</si>
  <si>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</si>
  <si>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</si>
  <si>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</si>
  <si>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</si>
  <si>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</si>
  <si>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</si>
  <si>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</si>
  <si>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</si>
  <si>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</si>
  <si>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</si>
  <si>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</si>
  <si>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</si>
  <si>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</si>
  <si>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</si>
  <si>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</si>
  <si>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</si>
  <si>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</si>
  <si>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</si>
  <si>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</si>
  <si>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</si>
  <si>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</si>
  <si>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</si>
  <si>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</si>
  <si>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</si>
  <si>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</si>
  <si>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</si>
  <si>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</si>
  <si>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</si>
  <si>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</si>
  <si>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</si>
  <si>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</si>
  <si>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</si>
  <si>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</si>
  <si>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</si>
  <si>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</si>
  <si>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</si>
  <si>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</si>
  <si>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</si>
  <si>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</si>
  <si>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</si>
  <si>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</si>
  <si>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</si>
  <si>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</si>
  <si>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</si>
  <si>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</si>
  <si>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</si>
  <si>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</si>
  <si>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</si>
  <si>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</si>
  <si>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</si>
  <si>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</si>
  <si>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</si>
  <si>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</si>
  <si>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</si>
  <si>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</si>
  <si>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</si>
  <si>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</si>
  <si>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</si>
  <si>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</si>
  <si>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</si>
  <si>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</si>
  <si>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</si>
  <si>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</si>
  <si>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</si>
  <si>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</si>
  <si>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</si>
  <si>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</si>
  <si>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</si>
  <si>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</si>
  <si>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</si>
  <si>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</si>
  <si>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</si>
  <si>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</si>
  <si>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</si>
  <si>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</si>
  <si>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</si>
  <si>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</si>
  <si>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</si>
  <si>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</si>
  <si>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</si>
  <si>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</si>
  <si>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</si>
  <si>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</si>
  <si>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</si>
  <si>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</si>
  <si>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</si>
  <si>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</si>
  <si>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</si>
  <si>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</si>
  <si>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</si>
  <si>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</si>
  <si>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</si>
  <si>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</si>
  <si>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</si>
  <si>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</si>
  <si>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</si>
  <si>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</si>
  <si>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</si>
  <si>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</si>
  <si>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</si>
  <si>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</si>
  <si>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</si>
  <si>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</si>
  <si>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</si>
  <si>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</si>
  <si>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</si>
  <si>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</si>
  <si>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</si>
  <si>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</si>
  <si>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</si>
  <si>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</si>
  <si>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</si>
  <si>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</si>
  <si>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</si>
  <si>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</si>
  <si>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</si>
  <si>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</si>
  <si>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</si>
  <si>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</si>
  <si>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</si>
  <si>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</si>
  <si>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</si>
  <si>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</si>
  <si>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</si>
  <si>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</si>
  <si>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</si>
  <si>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</si>
  <si>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</si>
  <si>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</si>
  <si>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</si>
  <si>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</si>
  <si>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</si>
  <si>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</si>
  <si>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</si>
  <si>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</si>
  <si>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</si>
  <si>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</si>
  <si>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</si>
  <si>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</si>
  <si>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</si>
  <si>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</si>
  <si>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</si>
  <si>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</si>
  <si>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</si>
  <si>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</si>
  <si>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</si>
  <si>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</si>
  <si>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</si>
  <si>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</si>
  <si>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</si>
  <si>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</si>
  <si>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</si>
  <si>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</si>
  <si>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</si>
  <si>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</si>
  <si>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</si>
  <si>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</si>
  <si>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</si>
  <si>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</si>
  <si>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</si>
  <si>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</si>
  <si>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</si>
  <si>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</si>
  <si>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</si>
  <si>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</si>
  <si>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</si>
  <si>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</si>
  <si>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</si>
  <si>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</si>
  <si>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</si>
  <si>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</si>
  <si>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</si>
  <si>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</si>
  <si>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</si>
  <si>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</si>
  <si>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</si>
  <si>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</si>
  <si>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</si>
  <si>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</si>
  <si>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</si>
  <si>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</si>
  <si>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</si>
  <si>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</si>
  <si>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</si>
  <si>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</si>
  <si>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</si>
  <si>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</si>
  <si>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</si>
  <si>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</si>
  <si>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</si>
  <si>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</si>
  <si>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</si>
  <si>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</si>
  <si>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</si>
  <si>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</si>
  <si>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</si>
  <si>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</si>
  <si>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</si>
  <si>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</si>
  <si>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</si>
  <si>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</si>
  <si>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</si>
  <si>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</si>
  <si>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</si>
  <si>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</si>
  <si>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</si>
  <si>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</si>
  <si>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</si>
  <si>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</si>
  <si>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</si>
  <si>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</si>
  <si>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</si>
  <si>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</si>
  <si>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</si>
  <si>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</si>
  <si>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</si>
  <si>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</si>
  <si>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</si>
  <si>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</si>
  <si>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</si>
  <si>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</si>
  <si>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</si>
  <si>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</si>
  <si>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</si>
  <si>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</si>
  <si>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</si>
  <si>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</si>
  <si>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</si>
  <si>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</si>
  <si>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</si>
  <si>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</si>
  <si>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</si>
  <si>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</si>
  <si>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</si>
  <si>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</si>
  <si>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</si>
  <si>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</si>
  <si>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</si>
  <si>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</si>
  <si>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</si>
  <si>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</si>
  <si>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</si>
  <si>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</si>
  <si>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</si>
  <si>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</si>
  <si>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</si>
  <si>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</si>
  <si>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</si>
  <si>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</si>
  <si>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</si>
  <si>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</si>
  <si>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</si>
  <si>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</si>
  <si>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</si>
  <si>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</si>
  <si>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</si>
  <si>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</si>
  <si>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</si>
  <si>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</si>
  <si>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</si>
  <si>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</si>
  <si>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</si>
  <si>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</si>
  <si>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</si>
  <si>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</si>
  <si>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</si>
  <si>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</si>
  <si>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</si>
  <si>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</si>
  <si>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</si>
  <si>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</si>
  <si>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</si>
  <si>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</si>
  <si>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</si>
  <si>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</si>
  <si>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</si>
  <si>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</si>
  <si>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</si>
  <si>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</si>
  <si>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</si>
  <si>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</si>
  <si>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</si>
  <si>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</si>
  <si>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</si>
  <si>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</si>
  <si>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</si>
  <si>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</si>
  <si>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</si>
  <si>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</si>
  <si>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</si>
  <si>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</si>
  <si>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</si>
  <si>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</si>
  <si>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</si>
  <si>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</si>
  <si>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</si>
  <si>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</si>
  <si>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</si>
  <si>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</si>
  <si>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</si>
  <si>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</si>
  <si>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</si>
  <si>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</si>
  <si>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</si>
  <si>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</si>
  <si>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</si>
  <si>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</si>
  <si>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</si>
  <si>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</si>
  <si>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</si>
  <si>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</si>
  <si>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</si>
  <si>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</si>
  <si>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</si>
  <si>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</si>
  <si>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</si>
  <si>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</si>
  <si>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</si>
  <si>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</si>
  <si>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</si>
  <si>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</si>
  <si>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</si>
  <si>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</si>
  <si>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</si>
  <si>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</si>
  <si>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</si>
  <si>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</si>
  <si>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</si>
  <si>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</si>
  <si>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</si>
  <si>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</si>
  <si>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</si>
  <si>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</si>
  <si>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</si>
  <si>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</si>
  <si>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</si>
  <si>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</si>
  <si>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</si>
  <si>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</si>
  <si>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</si>
  <si>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</si>
  <si>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</si>
  <si>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</si>
  <si>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</si>
  <si>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</si>
  <si>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</si>
  <si>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</si>
  <si>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</si>
  <si>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</si>
  <si>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</si>
  <si>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</si>
  <si>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</si>
  <si>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</si>
  <si>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</si>
  <si>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</si>
  <si>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</si>
  <si>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</si>
  <si>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</si>
  <si>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</si>
  <si>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</si>
  <si>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</si>
  <si>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</si>
  <si>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</si>
  <si>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</si>
  <si>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</si>
  <si>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</si>
  <si>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</si>
  <si>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</si>
  <si>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</si>
  <si>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</si>
  <si>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</si>
  <si>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</si>
  <si>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</si>
  <si>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</si>
  <si>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</si>
  <si>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</si>
  <si>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</si>
  <si>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</si>
  <si>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</si>
  <si>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</si>
  <si>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</si>
  <si>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</si>
  <si>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</si>
  <si>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</si>
  <si>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</si>
  <si>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</si>
  <si>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</si>
  <si>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</si>
  <si>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</si>
  <si>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</si>
  <si>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</si>
  <si>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</si>
  <si>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</si>
  <si>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</si>
  <si>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</si>
  <si>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</si>
  <si>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</si>
  <si>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</si>
  <si>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</si>
  <si>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</si>
  <si>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</si>
  <si>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</si>
  <si>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</si>
  <si>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</si>
  <si>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</si>
  <si>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</si>
  <si>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</si>
  <si>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</si>
  <si>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</si>
  <si>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</si>
  <si>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</si>
  <si>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</si>
  <si>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</si>
  <si>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</si>
  <si>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</si>
  <si>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</si>
  <si>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</si>
  <si>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</si>
  <si>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</si>
  <si>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</si>
  <si>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</si>
  <si>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</si>
  <si>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</si>
  <si>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</si>
  <si>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</si>
  <si>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</si>
  <si>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</si>
  <si>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</si>
  <si>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</si>
  <si>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</si>
  <si>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</si>
  <si>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</si>
  <si>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</si>
  <si>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</si>
  <si>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</si>
  <si>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</si>
  <si>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</si>
  <si>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</si>
  <si>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</si>
  <si>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</si>
  <si>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</si>
  <si>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</si>
  <si>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</si>
  <si>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</si>
  <si>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</si>
  <si>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</si>
  <si>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</si>
  <si>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</si>
  <si>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</si>
  <si>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</si>
  <si>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</si>
  <si>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</si>
  <si>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</si>
  <si>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</si>
  <si>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</si>
  <si>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</si>
  <si>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</si>
  <si>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</si>
  <si>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</si>
  <si>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</si>
  <si>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</si>
  <si>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</si>
  <si>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</si>
  <si>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</si>
  <si>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</si>
  <si>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</si>
  <si>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</si>
  <si>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</si>
  <si>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</si>
  <si>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</si>
  <si>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</si>
  <si>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</si>
  <si>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</si>
  <si>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</si>
  <si>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</si>
  <si>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</si>
  <si>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</si>
  <si>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</si>
  <si>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</si>
  <si>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</si>
  <si>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</si>
  <si>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</si>
  <si>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</si>
  <si>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</si>
  <si>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</si>
  <si>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</si>
  <si>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</si>
  <si>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</si>
  <si>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</si>
  <si>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</si>
  <si>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</si>
  <si>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</si>
  <si>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</si>
  <si>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</si>
  <si>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</si>
  <si>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</si>
  <si>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</si>
  <si>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</si>
  <si>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</si>
  <si>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</si>
  <si>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</si>
  <si>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</si>
  <si>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</si>
  <si>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</si>
  <si>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</si>
  <si>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</si>
  <si>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</si>
  <si>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</si>
  <si>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</si>
  <si>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</si>
  <si>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</si>
  <si>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</si>
  <si>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</si>
  <si>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</si>
  <si>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</si>
  <si>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</si>
  <si>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</si>
  <si>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</si>
  <si>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</si>
  <si>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</si>
  <si>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</si>
  <si>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</si>
  <si>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</si>
  <si>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</si>
  <si>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</si>
  <si>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</si>
  <si>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</si>
  <si>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</si>
  <si>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</si>
  <si>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</si>
  <si>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</si>
  <si>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</si>
  <si>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</si>
  <si>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</si>
  <si>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</si>
  <si>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</si>
  <si>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</si>
  <si>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</si>
  <si>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</si>
  <si>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</si>
  <si>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</si>
  <si>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</si>
  <si>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</si>
  <si>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</si>
  <si>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</si>
  <si>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</si>
  <si>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</si>
  <si>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</si>
  <si>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</si>
  <si>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</si>
  <si>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</si>
  <si>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</si>
  <si>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</si>
  <si>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</si>
  <si>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</si>
  <si>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</si>
  <si>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</si>
  <si>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</si>
  <si>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</si>
  <si>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</si>
  <si>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</si>
  <si>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</si>
  <si>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</si>
  <si>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</si>
  <si>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</si>
  <si>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</si>
  <si>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</si>
  <si>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</si>
  <si>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</si>
  <si>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</si>
  <si>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</si>
  <si>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</si>
  <si>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</si>
  <si>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</si>
  <si>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</si>
  <si>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</si>
  <si>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</si>
  <si>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</si>
  <si>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</si>
  <si>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</si>
  <si>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</si>
  <si>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</si>
  <si>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</si>
  <si>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</si>
  <si>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</si>
  <si>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</si>
  <si>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</si>
  <si>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</si>
  <si>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</si>
  <si>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</si>
  <si>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</si>
  <si>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</si>
  <si>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</si>
  <si>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</si>
  <si>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</si>
  <si>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</si>
  <si>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</si>
  <si>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</si>
  <si>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</si>
  <si>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</si>
  <si>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</si>
  <si>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</si>
  <si>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</si>
  <si>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</si>
  <si>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</si>
  <si>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</si>
  <si>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</si>
  <si>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</si>
  <si>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</si>
  <si>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</si>
  <si>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</si>
  <si>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</si>
  <si>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</si>
  <si>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</si>
  <si>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</si>
  <si>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</si>
  <si>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</si>
  <si>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</si>
  <si>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</si>
  <si>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</si>
  <si>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</si>
  <si>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</si>
  <si>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</si>
  <si>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</si>
  <si>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</si>
  <si>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</si>
  <si>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</si>
  <si>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</si>
  <si>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</si>
  <si>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</si>
  <si>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</si>
  <si>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</si>
  <si>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</si>
  <si>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</si>
  <si>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</si>
  <si>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</si>
  <si>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</si>
  <si>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</si>
  <si>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</si>
  <si>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</si>
  <si>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</si>
  <si>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</si>
  <si>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</si>
  <si>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</si>
  <si>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</si>
  <si>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</si>
  <si>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</si>
  <si>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</si>
  <si>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</si>
  <si>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</si>
  <si>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</si>
  <si>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</si>
  <si>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</si>
  <si>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</si>
  <si>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</si>
  <si>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</si>
  <si>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</si>
  <si>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</si>
  <si>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</si>
  <si>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</si>
  <si>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</si>
  <si>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</si>
  <si>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</si>
  <si>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</si>
  <si>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</si>
  <si>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</si>
  <si>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</si>
  <si>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</si>
  <si>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</si>
  <si>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</si>
  <si>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</si>
  <si>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</si>
  <si>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</si>
  <si>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</si>
  <si>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</si>
  <si>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</si>
  <si>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</si>
  <si>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</si>
  <si>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</si>
  <si>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</si>
  <si>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</si>
  <si>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</si>
  <si>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</si>
  <si>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</si>
  <si>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</si>
  <si>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</si>
  <si>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</si>
  <si>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</si>
  <si>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</si>
  <si>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</si>
  <si>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</si>
  <si>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</si>
  <si>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</si>
  <si>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</si>
  <si>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</si>
  <si>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</si>
  <si>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</si>
  <si>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</si>
  <si>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</si>
  <si>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</si>
  <si>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</si>
  <si>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</si>
  <si>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</si>
  <si>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</si>
  <si>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</si>
  <si>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</si>
  <si>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</si>
  <si>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</si>
  <si>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</si>
  <si>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</si>
  <si>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</si>
  <si>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</si>
  <si>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</si>
  <si>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</si>
  <si>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</si>
  <si>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</si>
  <si>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</si>
  <si>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</si>
  <si>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</si>
  <si>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</si>
  <si>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</si>
  <si>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</si>
  <si>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</si>
  <si>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</si>
  <si>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</si>
  <si>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</si>
  <si>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</si>
  <si>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</si>
  <si>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</si>
  <si>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</si>
  <si>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</si>
  <si>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</si>
  <si>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</si>
  <si>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</si>
  <si>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</si>
  <si>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</si>
  <si>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</si>
  <si>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</si>
  <si>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</si>
  <si>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</si>
  <si>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</si>
  <si>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</si>
  <si>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</si>
  <si>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</si>
  <si>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</si>
  <si>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</si>
  <si>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</si>
  <si>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</si>
  <si>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</si>
  <si>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</si>
  <si>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</si>
  <si>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</si>
  <si>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</si>
  <si>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</si>
  <si>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</si>
  <si>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</si>
  <si>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</si>
  <si>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</si>
  <si>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</si>
  <si>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</si>
  <si>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</si>
  <si>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</si>
  <si>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</si>
  <si>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</si>
  <si>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</si>
  <si>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</si>
  <si>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</si>
  <si>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</si>
  <si>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</si>
  <si>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</si>
  <si>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</si>
  <si>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</si>
  <si>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</si>
  <si>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</si>
  <si>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</si>
  <si>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</si>
  <si>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</si>
  <si>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</si>
  <si>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</si>
  <si>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</si>
  <si>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</si>
  <si>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</si>
  <si>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</si>
  <si>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</si>
  <si>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</si>
  <si>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</si>
  <si>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</si>
  <si>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</si>
  <si>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</si>
  <si>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</si>
  <si>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</si>
  <si>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</si>
  <si>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</si>
  <si>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</si>
  <si>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</si>
  <si>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</si>
  <si>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</si>
  <si>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</si>
  <si>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</si>
  <si>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</si>
  <si>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</si>
  <si>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</si>
  <si>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</si>
  <si>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</si>
  <si>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</si>
  <si>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</si>
  <si>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</si>
  <si>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</si>
  <si>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</si>
  <si>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</si>
  <si>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</si>
  <si>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</si>
  <si>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</si>
  <si>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</si>
  <si>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</si>
  <si>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</si>
  <si>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</si>
  <si>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</si>
  <si>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</si>
  <si>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</si>
  <si>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</si>
  <si>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</si>
  <si>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</si>
  <si>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</si>
  <si>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</si>
  <si>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</si>
  <si>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</si>
  <si>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</si>
  <si>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</si>
  <si>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</si>
  <si>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</si>
  <si>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</si>
  <si>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</si>
  <si>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</si>
  <si>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</si>
  <si>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</si>
  <si>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</si>
  <si>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</si>
  <si>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</si>
  <si>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</si>
  <si>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</si>
  <si>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</si>
  <si>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</si>
  <si>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</si>
  <si>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</si>
  <si>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</si>
  <si>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</si>
  <si>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</si>
  <si>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</si>
  <si>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</si>
  <si>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</si>
  <si>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</si>
  <si>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</si>
  <si>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</si>
  <si>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</si>
  <si>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</si>
  <si>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</si>
  <si>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</si>
  <si>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</si>
  <si>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</si>
  <si>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</si>
  <si>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</si>
  <si>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</si>
  <si>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</si>
  <si>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</si>
  <si>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</si>
  <si>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</si>
  <si>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</si>
  <si>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</si>
  <si>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</si>
  <si>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</si>
  <si>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</si>
  <si>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</si>
  <si>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</si>
  <si>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</si>
  <si>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</si>
  <si>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</si>
  <si>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</si>
  <si>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</si>
  <si>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</si>
  <si>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</si>
  <si>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</si>
  <si>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</si>
  <si>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</si>
  <si>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</si>
  <si>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</si>
  <si>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</si>
  <si>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</si>
  <si>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</si>
  <si>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</si>
  <si>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</si>
  <si>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</si>
  <si>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</si>
  <si>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</si>
  <si>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</si>
  <si>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</si>
  <si>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</si>
  <si>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</si>
  <si>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</si>
  <si>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</si>
  <si>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</si>
  <si>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</si>
  <si>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</si>
  <si>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</si>
  <si>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</si>
  <si>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</si>
  <si>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</si>
  <si>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</si>
  <si>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</si>
  <si>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</si>
  <si>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</si>
  <si>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</si>
  <si>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</si>
  <si>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</si>
  <si>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</si>
  <si>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</si>
  <si>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</si>
  <si>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</si>
  <si>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</si>
  <si>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</si>
  <si>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</si>
  <si>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</si>
  <si>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</si>
  <si>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</si>
  <si>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</si>
  <si>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</si>
  <si>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</si>
  <si>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</si>
  <si>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</si>
  <si>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</si>
  <si>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</si>
  <si>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</si>
  <si>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</si>
  <si>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</si>
  <si>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</si>
  <si>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</si>
  <si>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</si>
  <si>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</si>
  <si>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</si>
  <si>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</si>
  <si>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</si>
  <si>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</si>
  <si>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</si>
  <si>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</si>
  <si>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</si>
  <si>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</si>
  <si>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</si>
  <si>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</si>
  <si>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</si>
  <si>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</si>
  <si>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</si>
  <si>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</si>
  <si>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</si>
  <si>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</si>
  <si>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</si>
  <si>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</si>
  <si>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</si>
  <si>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</si>
  <si>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</si>
  <si>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</si>
  <si>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</si>
  <si>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</si>
  <si>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</si>
  <si>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</si>
  <si>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</si>
  <si>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</si>
  <si>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</si>
  <si>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</si>
  <si>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</si>
  <si>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</si>
  <si>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</si>
  <si>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</si>
  <si>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</si>
  <si>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</si>
  <si>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</si>
  <si>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</si>
  <si>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</si>
  <si>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</si>
  <si>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</si>
  <si>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</si>
  <si>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</si>
  <si>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</si>
  <si>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</si>
  <si>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</si>
  <si>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</si>
  <si>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</si>
  <si>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</si>
  <si>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</si>
  <si>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</si>
  <si>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</si>
  <si>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</si>
  <si>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</si>
  <si>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</si>
  <si>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</si>
  <si>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</si>
  <si>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</si>
  <si>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</si>
  <si>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</si>
  <si>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</si>
  <si>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</si>
  <si>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</si>
  <si>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</si>
  <si>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</si>
  <si>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</si>
  <si>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</si>
  <si>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</si>
  <si>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</si>
  <si>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</si>
  <si>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</si>
  <si>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</si>
  <si>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</si>
  <si>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</si>
  <si>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</si>
  <si>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</si>
  <si>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</si>
  <si>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</si>
  <si>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</si>
  <si>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</si>
  <si>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</si>
  <si>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</si>
  <si>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</si>
  <si>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</si>
  <si>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</si>
  <si>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</si>
  <si>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</si>
  <si>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</si>
  <si>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</si>
  <si>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</si>
  <si>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</si>
  <si>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</si>
  <si>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</si>
  <si>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</si>
  <si>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</si>
  <si>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</si>
  <si>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</si>
  <si>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</si>
  <si>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</si>
  <si>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</si>
  <si>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</si>
  <si>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</si>
  <si>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</si>
  <si>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</si>
  <si>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</si>
  <si>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</si>
  <si>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</si>
  <si>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</si>
  <si>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</si>
  <si>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</si>
  <si>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</si>
  <si>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</si>
  <si>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</si>
  <si>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</si>
  <si>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</si>
  <si>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</si>
  <si>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</si>
  <si>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</si>
  <si>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</si>
  <si>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</si>
  <si>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</si>
  <si>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</si>
  <si>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</si>
  <si>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</si>
  <si>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</si>
  <si>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</si>
  <si>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</si>
  <si>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</si>
  <si>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</si>
  <si>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</si>
  <si>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</si>
  <si>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</si>
  <si>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</si>
  <si>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</si>
  <si>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</si>
  <si>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</si>
  <si>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</si>
  <si>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</si>
  <si>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</si>
  <si>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</si>
  <si>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</si>
  <si>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</si>
  <si>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</si>
  <si>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</si>
  <si>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</si>
  <si>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</si>
  <si>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</si>
  <si>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</si>
  <si>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</si>
  <si>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</si>
  <si>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</si>
  <si>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</si>
  <si>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</si>
  <si>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</si>
  <si>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</si>
  <si>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</si>
  <si>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</si>
  <si>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</si>
  <si>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</si>
  <si>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</si>
  <si>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</si>
  <si>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</si>
  <si>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</si>
  <si>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</si>
  <si>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</si>
  <si>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</si>
  <si>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</si>
  <si>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</si>
  <si>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</si>
  <si>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</si>
  <si>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</si>
  <si>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</si>
  <si>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</si>
  <si>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</si>
  <si>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</si>
  <si>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</si>
  <si>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</si>
  <si>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</si>
  <si>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</si>
  <si>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</si>
  <si>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</si>
  <si>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</si>
  <si>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</si>
  <si>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</si>
  <si>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</si>
  <si>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</si>
  <si>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</si>
  <si>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</si>
  <si>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</si>
  <si>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</si>
  <si>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</si>
  <si>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</si>
  <si>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</si>
  <si>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</si>
  <si>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</si>
  <si>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</si>
  <si>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</si>
  <si>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</si>
  <si>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</si>
  <si>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</si>
  <si>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</si>
  <si>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</si>
  <si>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</si>
  <si>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</si>
  <si>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</si>
  <si>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</si>
  <si>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</si>
  <si>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</si>
  <si>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</si>
  <si>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</si>
  <si>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</si>
  <si>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</si>
  <si>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</si>
  <si>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</si>
  <si>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</si>
  <si>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</si>
  <si>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</si>
  <si>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</si>
  <si>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</si>
  <si>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</si>
  <si>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</si>
  <si>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</si>
  <si>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</si>
  <si>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</si>
  <si>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</si>
  <si>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</si>
  <si>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</si>
  <si>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</si>
  <si>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</si>
  <si>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</si>
  <si>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</si>
  <si>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</si>
  <si>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</si>
  <si>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</si>
  <si>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</si>
  <si>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</si>
  <si>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</si>
  <si>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</si>
  <si>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</si>
  <si>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</si>
  <si>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</si>
  <si>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</si>
  <si>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</si>
  <si>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</si>
  <si>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</si>
  <si>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</si>
  <si>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</si>
  <si>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</si>
  <si>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</si>
  <si>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</si>
  <si>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</si>
  <si>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</si>
  <si>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</si>
  <si>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</si>
  <si>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</si>
  <si>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</si>
  <si>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</si>
  <si>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</si>
  <si>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</si>
  <si>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</si>
  <si>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</si>
  <si>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</si>
  <si>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</si>
  <si>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</si>
  <si>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</si>
  <si>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</si>
  <si>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</si>
  <si>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</si>
  <si>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</si>
  <si>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</si>
  <si>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</si>
  <si>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</si>
  <si>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</si>
  <si>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</si>
  <si>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</si>
  <si>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</si>
  <si>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</si>
  <si>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</si>
  <si>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</si>
  <si>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</si>
  <si>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</si>
  <si>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</si>
  <si>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</si>
  <si>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</si>
  <si>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</si>
  <si>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</si>
  <si>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</si>
  <si>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</si>
  <si>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</si>
  <si>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</si>
  <si>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</si>
  <si>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</si>
  <si>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</si>
  <si>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</si>
  <si>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</si>
  <si>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</si>
  <si>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</si>
  <si>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</si>
  <si>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</si>
  <si>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</si>
  <si>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</si>
  <si>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</si>
  <si>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</si>
  <si>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</si>
  <si>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</si>
  <si>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</si>
  <si>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</si>
  <si>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</si>
  <si>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</si>
  <si>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</si>
  <si>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</si>
  <si>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</si>
  <si>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</si>
  <si>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</si>
  <si>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</si>
  <si>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</si>
  <si>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</si>
  <si>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</si>
  <si>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</si>
  <si>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</si>
  <si>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</si>
  <si>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</si>
  <si>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</si>
  <si>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</si>
  <si>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</si>
  <si>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</si>
  <si>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</si>
  <si>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</si>
  <si>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</si>
  <si>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</si>
  <si>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</si>
  <si>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</si>
  <si>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</si>
  <si>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</si>
  <si>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</si>
  <si>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</si>
  <si>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</si>
  <si>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</si>
  <si>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</si>
  <si>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</si>
  <si>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</si>
  <si>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</si>
  <si>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</si>
  <si>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</si>
  <si>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</si>
  <si>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</si>
  <si>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</si>
  <si>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</si>
  <si>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</si>
  <si>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</si>
  <si>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</si>
  <si>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</si>
  <si>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</si>
  <si>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</si>
  <si>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</si>
  <si>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</si>
  <si>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</si>
  <si>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</si>
  <si>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</si>
  <si>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</si>
  <si>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</si>
  <si>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</si>
  <si>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</si>
  <si>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</si>
  <si>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</si>
  <si>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</si>
  <si>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</si>
  <si>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</si>
  <si>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</si>
  <si>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</si>
  <si>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</si>
  <si>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</si>
  <si>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</si>
  <si>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</si>
  <si>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</si>
  <si>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</si>
  <si>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</si>
  <si>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</si>
  <si>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</si>
  <si>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</si>
  <si>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</si>
  <si>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</si>
  <si>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</si>
  <si>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</si>
  <si>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</si>
  <si>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</si>
  <si>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</si>
  <si>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</si>
  <si>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</si>
  <si>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</si>
  <si>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</si>
  <si>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</si>
  <si>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</si>
  <si>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</si>
  <si>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</si>
  <si>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</si>
  <si>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</si>
  <si>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</si>
  <si>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</si>
  <si>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</si>
  <si>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</si>
  <si>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</si>
  <si>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</si>
  <si>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</si>
  <si>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</si>
  <si>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</si>
  <si>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</si>
  <si>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</si>
  <si>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</si>
  <si>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</si>
  <si>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</si>
  <si>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</si>
  <si>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</si>
  <si>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</si>
  <si>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</si>
  <si>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</si>
  <si>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</si>
  <si>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</si>
  <si>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</si>
  <si>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</si>
  <si>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</si>
  <si>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</si>
  <si>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</si>
  <si>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</si>
  <si>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</si>
  <si>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</si>
  <si>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</si>
  <si>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</si>
  <si>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</si>
  <si>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</si>
  <si>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</si>
  <si>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</si>
  <si>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</si>
  <si>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</si>
  <si>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</si>
  <si>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</si>
  <si>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</si>
  <si>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</si>
  <si>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</si>
  <si>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</si>
  <si>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</si>
  <si>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</si>
  <si>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</si>
  <si>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</si>
  <si>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</si>
  <si>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</si>
  <si>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</si>
  <si>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</si>
  <si>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</si>
  <si>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</si>
  <si>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</si>
  <si>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</si>
  <si>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</si>
  <si>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</si>
  <si>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</si>
  <si>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</si>
  <si>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</si>
  <si>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</si>
  <si>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</si>
  <si>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</si>
  <si>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</si>
  <si>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</si>
  <si>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</si>
  <si>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</si>
  <si>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</si>
  <si>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</si>
  <si>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</si>
  <si>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</si>
  <si>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</si>
  <si>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</si>
  <si>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</si>
  <si>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</si>
  <si>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</si>
  <si>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</si>
  <si>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</si>
  <si>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</si>
  <si>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</si>
  <si>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</si>
  <si>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</si>
  <si>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</si>
  <si>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</si>
  <si>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</si>
  <si>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</si>
  <si>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</si>
  <si>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</si>
  <si>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</si>
  <si>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</si>
  <si>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</si>
  <si>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</si>
  <si>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</si>
  <si>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</si>
  <si>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</si>
  <si>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</si>
  <si>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</si>
  <si>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</si>
  <si>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</si>
  <si>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</si>
  <si>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</si>
  <si>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</si>
  <si>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</si>
  <si>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</si>
  <si>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</si>
  <si>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</si>
  <si>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</si>
  <si>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</si>
  <si>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</si>
  <si>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</si>
  <si>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</si>
  <si>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</si>
  <si>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</si>
  <si>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</si>
  <si>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</si>
  <si>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</si>
  <si>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</si>
  <si>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</si>
  <si>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</si>
  <si>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</si>
  <si>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</si>
  <si>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</si>
  <si>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</si>
  <si>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</si>
  <si>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</si>
  <si>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</si>
  <si>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</si>
  <si>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</si>
  <si>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</si>
  <si>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</si>
  <si>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</si>
  <si>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</si>
  <si>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</si>
  <si>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</si>
  <si>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</si>
  <si>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</si>
  <si>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</si>
  <si>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</si>
  <si>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</si>
  <si>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</si>
  <si>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</si>
  <si>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</si>
  <si>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</si>
  <si>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</si>
  <si>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</si>
  <si>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</si>
  <si>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</si>
  <si>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</si>
  <si>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</si>
  <si>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</si>
  <si>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</si>
  <si>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</si>
  <si>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</si>
  <si>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</si>
  <si>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</si>
  <si>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</si>
  <si>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</si>
  <si>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</si>
  <si>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</si>
  <si>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</si>
  <si>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</si>
  <si>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</si>
  <si>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</si>
  <si>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</si>
  <si>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</si>
  <si>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</si>
  <si>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</si>
  <si>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</si>
  <si>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</si>
  <si>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</si>
  <si>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</si>
  <si>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</si>
  <si>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</si>
  <si>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</si>
  <si>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</si>
  <si>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</si>
  <si>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</si>
  <si>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</si>
  <si>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</si>
  <si>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</si>
  <si>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</si>
  <si>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</si>
  <si>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</si>
  <si>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</si>
  <si>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</si>
  <si>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</si>
  <si>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</si>
  <si>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</si>
  <si>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</si>
  <si>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</si>
  <si>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</si>
  <si>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</si>
  <si>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</si>
  <si>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</si>
  <si>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</si>
  <si>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</si>
  <si>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</si>
  <si>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</si>
  <si>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</si>
  <si>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</si>
  <si>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</si>
  <si>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</si>
  <si>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</si>
  <si>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</si>
  <si>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</si>
  <si>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</si>
  <si>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</si>
  <si>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</si>
  <si>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</si>
  <si>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</si>
  <si>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</si>
  <si>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</si>
  <si>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</si>
  <si>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</si>
  <si>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</si>
  <si>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</si>
  <si>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</si>
  <si>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</si>
  <si>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</si>
  <si>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</si>
  <si>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</si>
  <si>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</si>
  <si>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</si>
  <si>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</si>
  <si>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</si>
  <si>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</si>
  <si>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</si>
  <si>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</si>
  <si>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</si>
  <si>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</si>
  <si>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</si>
  <si>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</si>
  <si>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</si>
  <si>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</si>
  <si>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</si>
  <si>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</si>
  <si>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</si>
  <si>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</si>
  <si>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</si>
  <si>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</si>
  <si>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</si>
  <si>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</si>
  <si>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</si>
  <si>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</si>
  <si>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</si>
  <si>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</si>
  <si>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</si>
  <si>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</si>
  <si>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</si>
  <si>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</si>
  <si>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</si>
  <si>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</si>
  <si>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</si>
  <si>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</si>
  <si>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</si>
  <si>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</si>
  <si>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</si>
  <si>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</si>
  <si>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</si>
  <si>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</si>
  <si>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</si>
  <si>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</si>
  <si>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</si>
  <si>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</si>
  <si>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</si>
  <si>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</si>
  <si>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</si>
  <si>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</si>
  <si>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</si>
  <si>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</si>
  <si>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</si>
  <si>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</si>
  <si>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</si>
  <si>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</si>
  <si>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</si>
  <si>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</si>
  <si>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</si>
  <si>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</si>
  <si>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</si>
  <si>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</si>
  <si>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</si>
  <si>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</si>
  <si>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</si>
  <si>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</si>
  <si>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</si>
  <si>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</si>
  <si>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</si>
  <si>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</si>
  <si>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</si>
  <si>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</si>
  <si>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</si>
  <si>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</si>
  <si>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</si>
  <si>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</si>
  <si>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</si>
  <si>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</si>
  <si>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</si>
  <si>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</si>
  <si>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</si>
  <si>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</si>
  <si>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</si>
  <si>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</si>
  <si>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</si>
  <si>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</si>
  <si>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</si>
  <si>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</si>
  <si>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</si>
  <si>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</si>
  <si>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</si>
  <si>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</si>
  <si>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</si>
  <si>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</si>
  <si>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</si>
  <si>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</si>
  <si>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</si>
  <si>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</si>
  <si>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</si>
  <si>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</si>
  <si>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</si>
  <si>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</si>
  <si>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</si>
  <si>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</si>
  <si>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</si>
  <si>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</si>
  <si>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</si>
  <si>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</si>
  <si>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</si>
  <si>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</si>
  <si>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</si>
  <si>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</si>
  <si>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</si>
  <si>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</si>
  <si>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</si>
  <si>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</si>
  <si>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</si>
  <si>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</si>
  <si>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</si>
  <si>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</si>
  <si>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</si>
  <si>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</si>
  <si>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</si>
  <si>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</si>
  <si>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</si>
  <si>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</si>
  <si>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</si>
  <si>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</si>
  <si>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</si>
  <si>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</si>
  <si>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</si>
  <si>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</si>
  <si>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</si>
  <si>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</si>
  <si>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</si>
  <si>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</si>
  <si>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</si>
  <si>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</si>
  <si>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</si>
  <si>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</si>
  <si>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</si>
  <si>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</si>
  <si>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</si>
  <si>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</si>
  <si>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</si>
  <si>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</si>
  <si>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</si>
  <si>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</si>
  <si>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</si>
  <si>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</si>
  <si>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</si>
  <si>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</si>
  <si>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</si>
  <si>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</si>
  <si>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</si>
  <si>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</si>
  <si>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</si>
  <si>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</si>
  <si>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</si>
  <si>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</si>
  <si>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</si>
  <si>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</si>
  <si>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</si>
  <si>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</si>
  <si>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</si>
  <si>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</si>
  <si>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</si>
  <si>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</si>
  <si>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</si>
  <si>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</si>
  <si>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</si>
  <si>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</si>
  <si>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</si>
  <si>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</si>
  <si>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</si>
  <si>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</si>
  <si>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</si>
  <si>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</si>
  <si>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</si>
  <si>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</si>
  <si>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</si>
  <si>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</si>
  <si>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</si>
  <si>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</si>
  <si>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</si>
  <si>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</si>
  <si>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</si>
  <si>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</si>
  <si>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</si>
  <si>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</si>
  <si>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</si>
  <si>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</si>
  <si>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</si>
  <si>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</si>
  <si>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</si>
  <si>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</si>
  <si>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</si>
  <si>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</si>
  <si>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</si>
  <si>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</si>
  <si>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</si>
  <si>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</si>
  <si>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</si>
  <si>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</si>
  <si>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</si>
  <si>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</si>
  <si>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</si>
  <si>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</si>
  <si>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</si>
  <si>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</si>
  <si>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</si>
  <si>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</si>
  <si>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</si>
  <si>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</si>
  <si>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</si>
  <si>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</si>
  <si>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</si>
  <si>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</si>
  <si>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</si>
  <si>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</si>
  <si>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</si>
  <si>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</si>
  <si>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</si>
  <si>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</si>
  <si>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</si>
  <si>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</si>
  <si>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</si>
  <si>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</si>
  <si>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</si>
  <si>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</si>
  <si>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</si>
  <si>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</si>
  <si>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</si>
  <si>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</si>
  <si>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</si>
  <si>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</si>
  <si>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</si>
  <si>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</si>
  <si>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</si>
  <si>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</si>
  <si>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</si>
  <si>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</si>
  <si>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</si>
  <si>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</si>
  <si>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</si>
  <si>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</si>
  <si>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</si>
  <si>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</si>
  <si>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</si>
  <si>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</si>
  <si>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</si>
  <si>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</si>
  <si>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</si>
  <si>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</si>
  <si>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</si>
  <si>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</si>
  <si>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</si>
  <si>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</si>
  <si>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</si>
  <si>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</si>
  <si>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</si>
  <si>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</si>
  <si>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</si>
  <si>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</si>
  <si>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</si>
  <si>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</si>
  <si>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</si>
  <si>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</si>
  <si>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</si>
  <si>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</si>
  <si>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</si>
  <si>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</si>
  <si>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</si>
  <si>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</si>
  <si>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</si>
  <si>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</si>
  <si>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</si>
  <si>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</si>
  <si>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</si>
  <si>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</si>
  <si>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</si>
  <si>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</si>
  <si>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</si>
  <si>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</si>
  <si>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</si>
  <si>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</si>
  <si>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</si>
  <si>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</si>
  <si>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</si>
  <si>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</si>
  <si>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</si>
  <si>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</si>
  <si>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</si>
  <si>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</si>
  <si>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</si>
  <si>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</si>
  <si>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</si>
  <si>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</si>
  <si>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</si>
  <si>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</si>
  <si>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</si>
  <si>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</si>
  <si>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</si>
  <si>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</si>
  <si>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</si>
  <si>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</si>
  <si>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</si>
  <si>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</si>
  <si>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</si>
  <si>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</si>
  <si>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</si>
  <si>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</si>
  <si>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</si>
  <si>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</si>
  <si>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</si>
  <si>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</si>
  <si>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</si>
  <si>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</si>
  <si>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</si>
  <si>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</si>
  <si>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</si>
  <si>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</si>
  <si>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</si>
  <si>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</si>
  <si>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</si>
  <si>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</si>
  <si>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</si>
  <si>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</si>
  <si>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</si>
  <si>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</si>
  <si>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</si>
  <si>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</si>
  <si>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</si>
  <si>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</si>
  <si>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</si>
  <si>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</si>
  <si>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</si>
  <si>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</si>
  <si>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</si>
  <si>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</si>
  <si>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</si>
  <si>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</si>
  <si>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</si>
  <si>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</si>
  <si>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</si>
  <si>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</si>
  <si>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</si>
  <si>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</si>
  <si>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</si>
  <si>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</si>
  <si>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</si>
  <si>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</si>
  <si>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</si>
  <si>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</si>
  <si>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</si>
  <si>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</si>
  <si>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</si>
  <si>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</si>
  <si>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</si>
  <si>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</si>
  <si>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</si>
  <si>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</si>
  <si>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</si>
  <si>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</si>
  <si>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</si>
  <si>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</si>
  <si>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</si>
  <si>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</si>
  <si>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</si>
  <si>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</si>
  <si>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</si>
  <si>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</si>
  <si>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</si>
  <si>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</si>
  <si>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</si>
  <si>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</si>
  <si>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</si>
  <si>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</si>
  <si>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</si>
  <si>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</si>
  <si>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</si>
  <si>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</si>
  <si>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</si>
  <si>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</si>
  <si>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</si>
  <si>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</si>
  <si>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</si>
  <si>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</si>
  <si>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</si>
  <si>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</si>
  <si>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</si>
  <si>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</si>
  <si>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</si>
  <si>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</si>
  <si>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</si>
  <si>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</si>
  <si>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</si>
  <si>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</si>
  <si>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</si>
  <si>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</si>
  <si>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</si>
  <si>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</si>
  <si>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</si>
  <si>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</si>
  <si>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</si>
  <si>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</si>
  <si>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</si>
  <si>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</si>
  <si>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</si>
  <si>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</si>
  <si>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</si>
  <si>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</si>
  <si>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</si>
  <si>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</si>
  <si>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</si>
  <si>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</si>
  <si>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</si>
  <si>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</si>
  <si>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</si>
  <si>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</si>
  <si>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</si>
  <si>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</si>
  <si>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</si>
  <si>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</si>
  <si>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</si>
  <si>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</si>
  <si>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</si>
  <si>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</si>
  <si>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</si>
  <si>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</si>
  <si>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</si>
  <si>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</si>
  <si>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</si>
  <si>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</si>
  <si>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</si>
  <si>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</si>
  <si>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</si>
  <si>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</si>
  <si>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</si>
  <si>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</si>
  <si>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</si>
  <si>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</si>
  <si>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</si>
  <si>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</si>
  <si>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</si>
  <si>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</si>
  <si>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</si>
  <si>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</si>
  <si>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</si>
  <si>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</si>
  <si>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</si>
  <si>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</si>
  <si>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</si>
  <si>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</si>
  <si>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</si>
  <si>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</si>
  <si>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</si>
  <si>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</si>
  <si>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</si>
  <si>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</si>
  <si>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</si>
  <si>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</si>
  <si>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</si>
  <si>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</si>
  <si>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</si>
  <si>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</si>
  <si>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</si>
  <si>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</si>
  <si>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</si>
  <si>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</si>
  <si>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</si>
  <si>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</si>
  <si>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</si>
  <si>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</si>
  <si>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</si>
  <si>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</si>
  <si>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</si>
  <si>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</si>
  <si>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</si>
  <si>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</si>
  <si>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</si>
  <si>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</si>
  <si>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</si>
  <si>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</si>
  <si>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</si>
  <si>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</si>
  <si>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</si>
  <si>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</si>
  <si>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</si>
  <si>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</si>
  <si>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</si>
  <si>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</si>
  <si>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</si>
  <si>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</si>
  <si>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</si>
  <si>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</si>
  <si>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</si>
  <si>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</si>
  <si>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</si>
  <si>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</si>
  <si>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</si>
  <si>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</si>
  <si>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</si>
  <si>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</si>
  <si>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</si>
  <si>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</si>
  <si>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</si>
  <si>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</si>
  <si>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</si>
  <si>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</si>
  <si>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</si>
  <si>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</si>
  <si>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</si>
  <si>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</si>
  <si>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</si>
  <si>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</si>
  <si>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</si>
  <si>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</si>
  <si>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</si>
  <si>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</si>
  <si>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</si>
  <si>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</si>
  <si>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</si>
  <si>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</si>
  <si>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</si>
  <si>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</si>
  <si>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</si>
  <si>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</si>
  <si>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</si>
  <si>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</si>
  <si>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</si>
  <si>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</si>
  <si>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</si>
  <si>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</si>
  <si>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</si>
  <si>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</si>
  <si>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</si>
  <si>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</si>
  <si>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</si>
  <si>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</si>
  <si>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</si>
  <si>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</si>
  <si>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</si>
  <si>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</si>
  <si>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</si>
  <si>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</si>
  <si>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</si>
  <si>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</si>
  <si>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</si>
  <si>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</si>
  <si>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</si>
  <si>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</si>
  <si>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</si>
  <si>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</si>
  <si>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</si>
  <si>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</si>
  <si>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</si>
  <si>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</si>
  <si>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</si>
  <si>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</si>
  <si>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</si>
  <si>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</si>
  <si>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</si>
  <si>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</si>
  <si>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</si>
  <si>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</si>
  <si>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</si>
  <si>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</si>
  <si>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</si>
  <si>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</si>
  <si>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</si>
  <si>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</si>
  <si>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</si>
  <si>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</si>
  <si>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</si>
  <si>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</si>
  <si>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</si>
  <si>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</si>
  <si>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</si>
  <si>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</si>
  <si>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</si>
  <si>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</si>
  <si>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</si>
  <si>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</si>
  <si>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</si>
  <si>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</si>
  <si>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</si>
  <si>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</si>
  <si>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</si>
  <si>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</si>
  <si>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</si>
  <si>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</si>
  <si>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</si>
  <si>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</si>
  <si>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</si>
  <si>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</si>
  <si>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</si>
  <si>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</si>
  <si>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</si>
  <si>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</si>
  <si>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</si>
  <si>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</si>
  <si>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</si>
  <si>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</si>
  <si>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</si>
  <si>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</si>
  <si>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</si>
  <si>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</si>
  <si>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</si>
  <si>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</si>
  <si>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</si>
  <si>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</si>
  <si>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</si>
  <si>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</si>
  <si>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</si>
  <si>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</si>
  <si>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</si>
  <si>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</si>
  <si>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</si>
  <si>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</si>
  <si>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</si>
  <si>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</si>
  <si>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</si>
  <si>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</si>
  <si>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</si>
  <si>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</si>
  <si>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</si>
  <si>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</si>
  <si>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</si>
  <si>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</si>
  <si>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</si>
  <si>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</si>
  <si>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</si>
  <si>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</si>
  <si>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</si>
  <si>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</si>
  <si>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</si>
  <si>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</si>
  <si>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</si>
  <si>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</si>
  <si>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</si>
  <si>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</si>
  <si>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</si>
  <si>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</si>
  <si>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</si>
  <si>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</si>
  <si>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</si>
  <si>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</si>
  <si>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</si>
  <si>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</si>
  <si>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</si>
  <si>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</si>
  <si>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</si>
  <si>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</si>
  <si>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</si>
  <si>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</si>
  <si>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</si>
  <si>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</si>
  <si>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</si>
  <si>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</si>
  <si>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</si>
  <si>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</si>
  <si>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</si>
  <si>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</si>
  <si>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</si>
  <si>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</si>
  <si>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</si>
  <si>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</si>
  <si>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</si>
  <si>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</si>
  <si>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</si>
  <si>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</si>
  <si>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</si>
  <si>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</si>
  <si>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</si>
  <si>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</si>
  <si>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</si>
  <si>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</si>
  <si>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</si>
  <si>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</si>
  <si>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</si>
  <si>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</si>
  <si>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</si>
  <si>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</si>
  <si>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</si>
  <si>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</si>
  <si>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</si>
  <si>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</si>
  <si>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</si>
  <si>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</si>
  <si>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</si>
  <si>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</si>
  <si>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</si>
  <si>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</si>
  <si>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</si>
  <si>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</si>
  <si>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</si>
  <si>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</si>
  <si>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</si>
  <si>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</si>
  <si>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</si>
  <si>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</si>
  <si>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</si>
  <si>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</si>
  <si>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</si>
  <si>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</si>
  <si>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</si>
  <si>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</si>
  <si>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</si>
  <si>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</si>
  <si>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</si>
  <si>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</si>
  <si>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</si>
  <si>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</si>
  <si>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</si>
  <si>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</si>
  <si>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</si>
  <si>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</si>
  <si>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</si>
  <si>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</si>
  <si>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</si>
  <si>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</si>
  <si>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</si>
  <si>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</si>
  <si>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</si>
  <si>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</si>
  <si>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</si>
  <si>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</si>
  <si>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</si>
  <si>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</si>
  <si>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</si>
  <si>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</si>
  <si>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</si>
  <si>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</si>
  <si>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</si>
  <si>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</si>
  <si>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</si>
  <si>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</si>
  <si>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</si>
  <si>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</si>
  <si>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</si>
  <si>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</si>
  <si>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</si>
  <si>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</si>
  <si>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</si>
  <si>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</si>
  <si>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</si>
  <si>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</si>
  <si>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</si>
  <si>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</si>
  <si>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</si>
  <si>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</si>
  <si>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</si>
  <si>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</si>
  <si>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</si>
  <si>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</si>
  <si>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</si>
  <si>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</si>
  <si>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</si>
  <si>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</si>
  <si>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</si>
  <si>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</si>
  <si>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</si>
  <si>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</si>
  <si>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</si>
  <si>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</si>
  <si>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</si>
  <si>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</si>
  <si>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</si>
  <si>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</si>
  <si>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</si>
  <si>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</si>
  <si>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</si>
  <si>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</si>
  <si>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</si>
  <si>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</si>
  <si>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</si>
  <si>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</si>
  <si>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</si>
  <si>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</si>
  <si>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</si>
  <si>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</si>
  <si>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</si>
  <si>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</si>
  <si>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</si>
  <si>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</si>
  <si>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</si>
  <si>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</si>
  <si>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</si>
  <si>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</si>
  <si>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</si>
  <si>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</si>
  <si>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</si>
  <si>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</si>
  <si>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</si>
  <si>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</si>
  <si>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</si>
  <si>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</si>
  <si>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</si>
  <si>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</si>
  <si>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</si>
  <si>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</si>
  <si>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</si>
  <si>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</si>
  <si>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</si>
  <si>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</si>
  <si>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</si>
  <si>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</si>
  <si>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</si>
  <si>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</si>
  <si>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</si>
  <si>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</si>
  <si>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</si>
  <si>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</si>
  <si>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</si>
  <si>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</si>
  <si>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</si>
  <si>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</si>
  <si>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</si>
  <si>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</si>
  <si>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</si>
  <si>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</si>
  <si>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</si>
  <si>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</si>
  <si>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</si>
  <si>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</si>
  <si>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</si>
  <si>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</si>
  <si>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</si>
  <si>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</si>
  <si>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</si>
  <si>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</si>
  <si>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</si>
  <si>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</si>
  <si>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</si>
  <si>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</si>
  <si>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</si>
  <si>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</si>
  <si>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</si>
  <si>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</si>
  <si>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</si>
  <si>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</si>
  <si>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</si>
  <si>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</si>
  <si>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</si>
  <si>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</si>
  <si>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</si>
  <si>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</si>
  <si>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</si>
  <si>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</si>
  <si>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</si>
  <si>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</si>
  <si>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</si>
  <si>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</si>
  <si>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</si>
  <si>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</si>
  <si>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</si>
  <si>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</si>
  <si>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</si>
  <si>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</si>
  <si>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</si>
  <si>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</si>
  <si>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</si>
  <si>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</si>
  <si>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</si>
  <si>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</si>
  <si>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</si>
  <si>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</si>
  <si>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</si>
  <si>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</si>
  <si>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</si>
  <si>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</si>
  <si>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</si>
  <si>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</si>
  <si>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</si>
  <si>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</si>
  <si>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</si>
  <si>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</si>
  <si>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</si>
  <si>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</si>
  <si>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</si>
  <si>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</si>
  <si>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</si>
  <si>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</si>
  <si>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</si>
  <si>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</si>
  <si>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</si>
  <si>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</si>
  <si>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</si>
  <si>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</si>
  <si>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</si>
  <si>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</si>
  <si>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</si>
  <si>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</si>
  <si>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</si>
  <si>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</si>
  <si>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</si>
  <si>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</si>
  <si>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</si>
  <si>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</si>
  <si>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</si>
  <si>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</si>
  <si>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</si>
  <si>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</si>
  <si>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</si>
  <si>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</si>
  <si>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</si>
  <si>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</si>
  <si>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</si>
  <si>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</si>
  <si>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</si>
  <si>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</si>
  <si>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</si>
  <si>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</si>
  <si>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</si>
  <si>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</si>
  <si>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</si>
  <si>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</si>
  <si>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</si>
  <si>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</si>
  <si>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</si>
  <si>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</si>
  <si>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</si>
  <si>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</si>
  <si>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</si>
  <si>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</si>
  <si>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</si>
  <si>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</si>
  <si>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</si>
  <si>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</si>
  <si>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</si>
  <si>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</si>
  <si>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</si>
  <si>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</si>
  <si>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</si>
  <si>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</si>
  <si>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</si>
  <si>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</si>
  <si>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</si>
  <si>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</si>
  <si>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</si>
  <si>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</si>
  <si>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</si>
  <si>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</si>
  <si>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</si>
  <si>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</si>
  <si>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</si>
  <si>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</si>
  <si>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</si>
  <si>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</si>
  <si>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</si>
  <si>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</si>
  <si>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</si>
  <si>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</si>
  <si>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</si>
  <si>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</si>
  <si>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</si>
  <si>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</si>
  <si>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</si>
  <si>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</si>
  <si>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</si>
  <si>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</si>
  <si>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</si>
  <si>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</si>
  <si>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</si>
  <si>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</si>
  <si>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</si>
  <si>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</si>
  <si>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</si>
  <si>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</si>
  <si>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</si>
  <si>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</si>
  <si>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</si>
  <si>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</si>
  <si>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</si>
  <si>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</si>
  <si>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</si>
  <si>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</si>
  <si>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</si>
  <si>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</si>
  <si>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</si>
  <si>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</si>
  <si>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</si>
  <si>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</si>
  <si>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</si>
  <si>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</si>
  <si>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</si>
  <si>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</si>
  <si>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</si>
  <si>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</si>
  <si>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</si>
  <si>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</si>
  <si>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</si>
  <si>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</si>
  <si>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</si>
  <si>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</si>
  <si>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</si>
  <si>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</si>
  <si>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</si>
  <si>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</si>
  <si>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</si>
  <si>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</si>
  <si>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</si>
  <si>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</si>
  <si>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</si>
  <si>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</si>
  <si>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</si>
  <si>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</si>
  <si>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</si>
  <si>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</si>
  <si>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</si>
  <si>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</si>
  <si>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</si>
  <si>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</si>
  <si>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</si>
  <si>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</si>
  <si>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</si>
  <si>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</si>
  <si>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</si>
  <si>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</si>
  <si>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</si>
  <si>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</si>
  <si>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</si>
  <si>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</si>
  <si>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</si>
  <si>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</si>
  <si>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</si>
  <si>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</si>
  <si>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</si>
  <si>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</si>
  <si>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</si>
  <si>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</si>
  <si>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</si>
  <si>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</si>
  <si>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</si>
  <si>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</si>
  <si>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</si>
  <si>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</si>
  <si>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</si>
  <si>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</si>
  <si>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</si>
  <si>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</si>
  <si>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</si>
  <si>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</si>
  <si>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</si>
  <si>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</si>
  <si>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</si>
  <si>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</si>
  <si>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</si>
  <si>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</si>
  <si>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</si>
  <si>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</si>
  <si>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</si>
  <si>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</si>
  <si>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</si>
  <si>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</si>
  <si>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</si>
  <si>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</si>
  <si>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</si>
  <si>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</si>
  <si>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</si>
  <si>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</si>
  <si>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</si>
  <si>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</si>
  <si>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</si>
  <si>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</si>
  <si>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</si>
  <si>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</si>
  <si>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</si>
  <si>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</si>
  <si>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</si>
  <si>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</si>
  <si>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</si>
  <si>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</si>
  <si>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</si>
  <si>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</si>
  <si>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</si>
  <si>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</si>
  <si>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</si>
  <si>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</si>
  <si>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</si>
  <si>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</si>
  <si>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</si>
  <si>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</si>
  <si>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</si>
  <si>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</si>
  <si>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</si>
  <si>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</si>
  <si>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</si>
  <si>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</si>
  <si>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</si>
  <si>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</si>
  <si>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</si>
  <si>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</si>
  <si>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</si>
  <si>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</si>
  <si>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</si>
  <si>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</si>
  <si>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</si>
  <si>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</si>
  <si>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</si>
  <si>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</si>
  <si>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</si>
  <si>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</si>
  <si>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</si>
  <si>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</si>
  <si>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</si>
  <si>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</si>
  <si>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</si>
  <si>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</si>
  <si>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</si>
  <si>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</si>
  <si>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</si>
  <si>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</si>
  <si>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</si>
  <si>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</si>
  <si>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</si>
  <si>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</si>
  <si>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</si>
  <si>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</si>
  <si>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</si>
  <si>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</si>
  <si>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</si>
  <si>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</si>
  <si>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</si>
  <si>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</si>
  <si>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</si>
  <si>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</si>
  <si>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</si>
  <si>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</si>
  <si>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</si>
  <si>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</si>
  <si>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</si>
  <si>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</si>
  <si>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</si>
  <si>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</si>
  <si>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</si>
  <si>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</si>
  <si>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</si>
  <si>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</si>
  <si>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</si>
  <si>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</si>
  <si>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</si>
  <si>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</si>
  <si>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</si>
  <si>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</si>
  <si>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</si>
  <si>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</si>
  <si>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</si>
  <si>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</si>
  <si>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</si>
  <si>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</si>
  <si>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</si>
  <si>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</si>
  <si>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</si>
  <si>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</si>
  <si>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</si>
  <si>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</si>
  <si>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</si>
  <si>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</si>
  <si>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</si>
  <si>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</si>
  <si>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</si>
  <si>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</si>
  <si>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</si>
  <si>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</si>
  <si>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</si>
  <si>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</si>
  <si>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</si>
  <si>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</si>
  <si>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</si>
  <si>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</si>
  <si>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</si>
  <si>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</si>
  <si>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</si>
  <si>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</si>
  <si>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</si>
  <si>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</si>
  <si>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</si>
  <si>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</si>
  <si>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</si>
  <si>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</si>
  <si>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</si>
  <si>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</si>
  <si>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</si>
  <si>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</si>
  <si>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</si>
  <si>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</si>
  <si>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</si>
  <si>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</si>
  <si>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</si>
  <si>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</si>
  <si>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</si>
  <si>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</si>
  <si>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</si>
  <si>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</si>
  <si>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</si>
  <si>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</si>
  <si>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</si>
  <si>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</si>
  <si>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</si>
  <si>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</si>
  <si>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</si>
  <si>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</si>
  <si>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</si>
  <si>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</si>
  <si>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</si>
  <si>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</si>
  <si>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</si>
  <si>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</si>
  <si>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</si>
  <si>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</si>
  <si>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</si>
  <si>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</si>
  <si>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</si>
  <si>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</si>
  <si>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</si>
  <si>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</si>
  <si>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</si>
  <si>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</si>
  <si>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</si>
  <si>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</si>
  <si>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</si>
  <si>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</si>
  <si>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</si>
  <si>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</si>
  <si>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</si>
  <si>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</si>
  <si>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</si>
  <si>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</si>
  <si>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</si>
  <si>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</si>
  <si>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</si>
  <si>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</si>
  <si>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</si>
  <si>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</si>
  <si>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</si>
  <si>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</si>
  <si>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</si>
  <si>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</si>
  <si>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</si>
  <si>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</si>
  <si>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</si>
  <si>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</si>
  <si>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</si>
  <si>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</si>
  <si>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</si>
  <si>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</si>
  <si>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</si>
  <si>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</si>
  <si>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</si>
  <si>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</si>
  <si>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</si>
  <si>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</si>
  <si>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</si>
  <si>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</si>
  <si>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</si>
  <si>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</si>
  <si>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</si>
  <si>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</si>
  <si>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</si>
  <si>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</si>
  <si>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</si>
  <si>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</si>
  <si>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</si>
  <si>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</si>
  <si>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</si>
  <si>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</si>
  <si>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</si>
  <si>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</si>
  <si>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</si>
  <si>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</si>
  <si>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</si>
  <si>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</si>
  <si>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</si>
  <si>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</si>
  <si>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</si>
  <si>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</si>
  <si>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</si>
  <si>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</si>
  <si>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</si>
  <si>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</si>
  <si>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</si>
  <si>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</si>
  <si>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</si>
  <si>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</si>
  <si>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</si>
  <si>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</si>
  <si>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</si>
  <si>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</si>
  <si>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</si>
  <si>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</si>
  <si>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</si>
  <si>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</si>
  <si>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</si>
  <si>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</si>
  <si>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</si>
  <si>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</si>
  <si>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</si>
  <si>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</si>
  <si>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</si>
  <si>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</si>
  <si>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</si>
  <si>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</si>
  <si>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</si>
  <si>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</si>
  <si>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</si>
  <si>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</si>
  <si>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</si>
  <si>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</si>
  <si>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</si>
  <si>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</si>
  <si>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</si>
  <si>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</si>
  <si>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</si>
  <si>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</si>
  <si>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</si>
  <si>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</si>
  <si>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</si>
  <si>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</si>
  <si>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</si>
  <si>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</si>
  <si>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</si>
  <si>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</si>
  <si>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</si>
  <si>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</si>
  <si>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</si>
  <si>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</si>
  <si>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</si>
  <si>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</si>
  <si>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</si>
  <si>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</si>
  <si>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</si>
  <si>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</si>
  <si>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</si>
  <si>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</si>
  <si>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</si>
  <si>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</si>
  <si>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</si>
  <si>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</si>
  <si>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</si>
  <si>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</si>
  <si>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</si>
  <si>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</si>
  <si>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</si>
  <si>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</si>
  <si>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</si>
  <si>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</si>
  <si>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</si>
  <si>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</si>
  <si>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</si>
  <si>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</si>
  <si>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</si>
  <si>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</si>
  <si>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</si>
  <si>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</si>
  <si>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</si>
  <si>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</si>
  <si>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</si>
  <si>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</si>
  <si>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</si>
  <si>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</si>
  <si>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</si>
  <si>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</si>
  <si>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</si>
  <si>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</si>
  <si>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</si>
  <si>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</si>
  <si>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</si>
  <si>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</si>
  <si>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</si>
  <si>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</si>
  <si>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</si>
  <si>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</si>
  <si>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</si>
  <si>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</si>
  <si>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</si>
  <si>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</si>
  <si>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</si>
  <si>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</si>
  <si>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</si>
  <si>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</si>
  <si>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</si>
  <si>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</si>
  <si>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</si>
  <si>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</si>
  <si>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</si>
  <si>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</si>
  <si>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</si>
  <si>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</si>
  <si>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</si>
  <si>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</si>
  <si>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</si>
  <si>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</si>
  <si>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</si>
  <si>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</si>
  <si>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</si>
  <si>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</si>
  <si>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</si>
  <si>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</si>
  <si>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</si>
  <si>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</si>
  <si>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</si>
  <si>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</si>
  <si>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</si>
  <si>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</si>
  <si>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</si>
  <si>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</si>
  <si>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</si>
  <si>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</si>
  <si>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</si>
  <si>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</si>
  <si>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</si>
  <si>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</si>
  <si>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</si>
  <si>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</si>
  <si>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</si>
  <si>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</si>
  <si>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</si>
  <si>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</si>
  <si>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</si>
  <si>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</si>
  <si>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</si>
  <si>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</si>
  <si>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</si>
  <si>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</si>
  <si>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</si>
  <si>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</si>
  <si>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</si>
  <si>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</si>
  <si>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</si>
  <si>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</si>
  <si>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</si>
  <si>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</si>
  <si>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</si>
  <si>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</si>
  <si>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</si>
  <si>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</si>
  <si>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</si>
  <si>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</si>
  <si>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</si>
  <si>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</si>
  <si>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</si>
  <si>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</si>
  <si>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</si>
  <si>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</si>
  <si>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</si>
  <si>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</si>
  <si>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</si>
  <si>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</si>
  <si>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</si>
  <si>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</si>
  <si>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</si>
  <si>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</si>
  <si>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</si>
  <si>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</si>
  <si>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</si>
  <si>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</si>
  <si>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</si>
  <si>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</si>
  <si>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</si>
  <si>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</si>
  <si>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</si>
  <si>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</si>
  <si>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</si>
  <si>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</si>
  <si>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</si>
  <si>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</si>
  <si>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</si>
  <si>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</si>
  <si>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</si>
  <si>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</si>
  <si>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</si>
  <si>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</si>
  <si>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</si>
  <si>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</si>
  <si>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</si>
  <si>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</si>
  <si>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</si>
  <si>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</si>
  <si>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</si>
  <si>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</si>
  <si>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</si>
  <si>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</si>
  <si>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</si>
  <si>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</si>
  <si>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</si>
  <si>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</si>
  <si>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</si>
  <si>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</si>
  <si>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</si>
  <si>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</si>
  <si>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</si>
  <si>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</si>
  <si>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</si>
  <si>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</si>
  <si>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</si>
  <si>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</si>
  <si>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</si>
  <si>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</si>
  <si>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</si>
  <si>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</si>
  <si>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</si>
  <si>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</si>
  <si>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</si>
  <si>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</si>
  <si>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</si>
  <si>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</si>
  <si>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</si>
  <si>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</si>
  <si>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</si>
  <si>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</si>
  <si>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</si>
  <si>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</si>
  <si>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</si>
  <si>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</si>
  <si>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</si>
  <si>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</si>
  <si>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</si>
  <si>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</si>
  <si>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</si>
  <si>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</si>
  <si>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</si>
  <si>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</si>
  <si>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</si>
  <si>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</si>
  <si>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</si>
  <si>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</si>
  <si>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</si>
  <si>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</si>
  <si>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</si>
  <si>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</si>
  <si>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</si>
  <si>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</si>
  <si>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</si>
  <si>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</si>
  <si>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</si>
  <si>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</si>
  <si>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</si>
  <si>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</si>
  <si>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</si>
  <si>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</si>
  <si>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</si>
  <si>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</si>
  <si>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</si>
  <si>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</si>
  <si>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</si>
  <si>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</si>
  <si>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</si>
  <si>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</si>
  <si>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</si>
  <si>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</si>
  <si>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</si>
  <si>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</si>
  <si>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</si>
  <si>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</si>
  <si>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</si>
  <si>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</si>
  <si>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</si>
  <si>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</si>
  <si>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</si>
  <si>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</si>
  <si>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</si>
  <si>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</si>
  <si>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</si>
  <si>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</si>
  <si>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</si>
  <si>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</si>
  <si>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</si>
  <si>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</si>
  <si>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</si>
  <si>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</si>
  <si>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</si>
  <si>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</si>
  <si>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</si>
  <si>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</si>
  <si>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</si>
  <si>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</si>
  <si>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</si>
  <si>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</si>
  <si>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</si>
  <si>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</si>
  <si>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</si>
  <si>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</si>
  <si>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</si>
  <si>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</si>
  <si>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</si>
  <si>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</si>
  <si>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</si>
  <si>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</si>
  <si>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</si>
  <si>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</si>
  <si>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</si>
  <si>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</si>
  <si>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</si>
  <si>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</si>
  <si>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</si>
  <si>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</si>
  <si>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</si>
  <si>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</si>
  <si>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</si>
  <si>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</si>
  <si>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</si>
  <si>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</si>
  <si>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</si>
  <si>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</si>
  <si>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</si>
  <si>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</si>
  <si>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</si>
  <si>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</si>
  <si>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</si>
  <si>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</si>
  <si>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</si>
  <si>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</si>
  <si>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</si>
  <si>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</si>
  <si>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</si>
  <si>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</si>
  <si>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</si>
  <si>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</si>
  <si>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</si>
  <si>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</si>
  <si>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</si>
  <si>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</si>
  <si>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</si>
  <si>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</si>
  <si>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</si>
  <si>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</si>
  <si>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</si>
  <si>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</si>
  <si>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</si>
  <si>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</si>
  <si>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</si>
  <si>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</si>
  <si>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</si>
  <si>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</si>
  <si>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</si>
  <si>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</si>
  <si>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</si>
  <si>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</si>
  <si>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</si>
  <si>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</si>
  <si>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</si>
  <si>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</si>
  <si>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</si>
  <si>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</si>
  <si>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</si>
  <si>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</si>
  <si>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</si>
  <si>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</si>
  <si>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</si>
  <si>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</si>
  <si>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</si>
  <si>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</si>
  <si>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</si>
  <si>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</si>
  <si>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</si>
  <si>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</si>
  <si>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</si>
  <si>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</si>
  <si>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</si>
  <si>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</si>
  <si>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</si>
  <si>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</si>
  <si>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</si>
  <si>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</si>
  <si>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</si>
  <si>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</si>
  <si>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</si>
  <si>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</si>
  <si>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</si>
  <si>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</si>
  <si>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</si>
  <si>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</si>
  <si>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</si>
  <si>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</si>
  <si>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</si>
  <si>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</si>
  <si>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</si>
  <si>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</si>
  <si>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</si>
  <si>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</si>
  <si>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</si>
  <si>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</si>
  <si>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</si>
  <si>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</si>
  <si>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</si>
  <si>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</si>
  <si>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</si>
  <si>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</si>
  <si>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</si>
  <si>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</si>
  <si>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</si>
  <si>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</si>
  <si>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</si>
  <si>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</si>
  <si>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</si>
  <si>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</si>
  <si>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</si>
  <si>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</si>
  <si>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</si>
  <si>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</si>
  <si>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</si>
  <si>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</si>
  <si>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</si>
  <si>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</si>
  <si>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</si>
  <si>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</si>
  <si>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</si>
  <si>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</si>
  <si>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</si>
  <si>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</si>
  <si>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</si>
  <si>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</si>
  <si>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</si>
  <si>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</si>
  <si>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</si>
  <si>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</si>
  <si>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</si>
  <si>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</si>
  <si>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</si>
  <si>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</si>
  <si>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</si>
  <si>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</si>
  <si>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</si>
  <si>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</si>
  <si>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</si>
  <si>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</si>
  <si>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</si>
  <si>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</si>
  <si>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</si>
  <si>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</si>
  <si>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</si>
  <si>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</si>
  <si>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</si>
  <si>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</si>
  <si>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</si>
  <si>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</si>
  <si>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</si>
  <si>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</si>
  <si>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</si>
  <si>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</si>
  <si>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</si>
  <si>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</si>
  <si>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</si>
  <si>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</si>
  <si>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</si>
  <si>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</si>
  <si>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</si>
  <si>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</si>
  <si>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</si>
  <si>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</si>
  <si>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</si>
  <si>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</si>
  <si>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</si>
  <si>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</si>
  <si>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</si>
  <si>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</si>
  <si>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</si>
  <si>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</si>
  <si>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</si>
  <si>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</si>
  <si>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</si>
  <si>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</si>
  <si>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</si>
  <si>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</si>
  <si>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</si>
  <si>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</si>
  <si>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</si>
  <si>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</si>
  <si>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</si>
  <si>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</si>
  <si>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</si>
  <si>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</si>
  <si>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</si>
  <si>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</si>
  <si>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</si>
  <si>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</si>
  <si>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</si>
  <si>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</si>
  <si>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</si>
  <si>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</si>
  <si>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</si>
  <si>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</si>
  <si>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</si>
  <si>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</si>
  <si>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</si>
  <si>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</si>
  <si>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</si>
  <si>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</si>
  <si>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</si>
  <si>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</si>
  <si>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</si>
  <si>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</si>
  <si>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</si>
  <si>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</si>
  <si>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</si>
  <si>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</si>
  <si>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</si>
  <si>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</si>
  <si>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</si>
  <si>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</si>
  <si>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</si>
  <si>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</si>
  <si>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</si>
  <si>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</si>
  <si>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</si>
  <si>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</si>
  <si>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</si>
  <si>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</si>
  <si>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</si>
  <si>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</si>
  <si>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</si>
  <si>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</si>
  <si>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</si>
  <si>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</si>
  <si>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</si>
  <si>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</si>
  <si>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</si>
  <si>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</si>
  <si>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</si>
  <si>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</si>
  <si>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</si>
  <si>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</si>
  <si>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</si>
  <si>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</si>
  <si>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</si>
  <si>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</si>
  <si>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</si>
  <si>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</si>
  <si>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</si>
  <si>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</si>
  <si>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</si>
  <si>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</si>
  <si>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</si>
  <si>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</si>
  <si>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</si>
  <si>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</si>
  <si>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</si>
  <si>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</si>
  <si>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</si>
  <si>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</si>
  <si>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</si>
  <si>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</si>
  <si>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</si>
  <si>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</si>
  <si>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</si>
  <si>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</si>
  <si>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</si>
  <si>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</si>
  <si>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</si>
  <si>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</si>
  <si>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</si>
  <si>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</si>
  <si>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</si>
  <si>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</si>
  <si>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</si>
  <si>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</si>
  <si>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</si>
  <si>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</si>
  <si>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</si>
  <si>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</si>
  <si>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</si>
  <si>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</si>
  <si>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</si>
  <si>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</si>
  <si>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</si>
  <si>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</si>
  <si>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</si>
  <si>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</si>
  <si>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</si>
  <si>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</si>
  <si>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</si>
  <si>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</si>
  <si>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</si>
  <si>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</si>
  <si>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</si>
  <si>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</si>
  <si>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</si>
  <si>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</si>
  <si>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</si>
  <si>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</si>
  <si>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</si>
  <si>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</si>
  <si>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</si>
  <si>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</si>
  <si>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</si>
  <si>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</si>
  <si>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</si>
  <si>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</si>
  <si>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</si>
  <si>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</si>
  <si>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</si>
  <si>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</si>
  <si>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</si>
  <si>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</si>
  <si>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</si>
  <si>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</si>
  <si>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</si>
  <si>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</si>
  <si>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</si>
  <si>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</si>
  <si>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</si>
  <si>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</si>
  <si>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</si>
  <si>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</si>
  <si>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</si>
  <si>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</si>
  <si>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</si>
  <si>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</si>
  <si>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</si>
  <si>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</si>
  <si>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</si>
  <si>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</si>
  <si>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</si>
  <si>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</si>
  <si>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</si>
  <si>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</si>
  <si>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</si>
  <si>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</si>
  <si>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</si>
  <si>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</si>
  <si>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</si>
  <si>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</si>
  <si>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</si>
  <si>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</si>
  <si>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</si>
  <si>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</si>
  <si>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</si>
  <si>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</si>
  <si>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</si>
  <si>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</si>
  <si>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</si>
  <si>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</si>
  <si>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</si>
  <si>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</si>
  <si>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</si>
  <si>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</si>
  <si>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</si>
  <si>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</si>
  <si>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</si>
  <si>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</si>
  <si>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</si>
  <si>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</si>
  <si>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</si>
  <si>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</si>
  <si>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</si>
  <si>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</si>
  <si>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</si>
  <si>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</si>
  <si>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</si>
  <si>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</si>
  <si>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</si>
  <si>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</si>
  <si>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</si>
  <si>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</si>
  <si>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</si>
  <si>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</si>
  <si>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</si>
  <si>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</si>
  <si>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</si>
  <si>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</si>
  <si>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</si>
  <si>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</si>
  <si>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</si>
  <si>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</si>
  <si>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</si>
  <si>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</si>
  <si>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</si>
  <si>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</si>
  <si>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</si>
  <si>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</si>
  <si>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</si>
  <si>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</si>
  <si>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</si>
  <si>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</si>
  <si>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</si>
  <si>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</si>
  <si>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</si>
  <si>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</si>
  <si>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</si>
  <si>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</si>
  <si>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</si>
  <si>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</si>
  <si>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</si>
  <si>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</si>
  <si>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</si>
  <si>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</si>
  <si>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</si>
  <si>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</si>
  <si>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</si>
  <si>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</si>
  <si>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</si>
  <si>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</si>
  <si>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</si>
  <si>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</si>
  <si>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</si>
  <si>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</si>
  <si>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</si>
  <si>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</si>
  <si>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</si>
  <si>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</si>
  <si>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</si>
  <si>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</si>
  <si>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</si>
  <si>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</si>
  <si>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</si>
  <si>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</si>
  <si>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</si>
  <si>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</si>
  <si>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</si>
  <si>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</si>
  <si>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</si>
  <si>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</si>
  <si>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</si>
  <si>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</si>
  <si>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</si>
  <si>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</si>
  <si>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</si>
  <si>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</si>
  <si>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</si>
  <si>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</si>
  <si>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</si>
  <si>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</si>
  <si>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</si>
  <si>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</si>
  <si>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</si>
  <si>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</si>
  <si>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</si>
  <si>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</si>
  <si>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</si>
  <si>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</si>
  <si>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</si>
  <si>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</si>
  <si>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</si>
  <si>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</si>
  <si>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</si>
  <si>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</si>
  <si>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</si>
  <si>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</si>
  <si>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</si>
  <si>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</si>
  <si>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</si>
  <si>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</si>
  <si>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</si>
  <si>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</si>
  <si>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</si>
  <si>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</si>
  <si>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</si>
  <si>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</si>
  <si>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</si>
  <si>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</si>
  <si>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</si>
  <si>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</si>
  <si>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</si>
  <si>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</si>
  <si>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</si>
  <si>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</si>
  <si>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</si>
  <si>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</si>
  <si>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</si>
  <si>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</si>
  <si>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</si>
  <si>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</si>
  <si>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</si>
  <si>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</si>
  <si>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</si>
  <si>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</si>
  <si>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</si>
  <si>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</si>
  <si>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</si>
  <si>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</si>
  <si>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</si>
  <si>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</si>
  <si>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</si>
  <si>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</si>
  <si>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</si>
  <si>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</si>
  <si>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</si>
  <si>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</si>
  <si>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</si>
  <si>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</si>
  <si>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</si>
  <si>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</si>
  <si>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</si>
  <si>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</si>
  <si>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</si>
  <si>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</si>
  <si>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</si>
  <si>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</si>
  <si>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</si>
  <si>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</si>
  <si>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</si>
  <si>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</si>
  <si>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</si>
  <si>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</si>
  <si>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</si>
  <si>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</si>
  <si>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</si>
  <si>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</si>
  <si>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</si>
  <si>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</si>
  <si>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</si>
  <si>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</si>
  <si>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</si>
  <si>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</si>
  <si>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</si>
  <si>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</si>
  <si>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</si>
  <si>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</si>
  <si>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</si>
  <si>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</si>
  <si>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</si>
  <si>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</si>
  <si>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</si>
  <si>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</si>
  <si>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</si>
  <si>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</si>
  <si>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</si>
  <si>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</si>
  <si>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</si>
  <si>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</si>
  <si>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</si>
  <si>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</si>
  <si>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</si>
  <si>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</si>
  <si>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</si>
  <si>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</si>
  <si>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</si>
  <si>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</si>
  <si>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</si>
  <si>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</si>
  <si>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</si>
  <si>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</si>
  <si>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</si>
  <si>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</si>
  <si>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</si>
  <si>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</si>
  <si>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</si>
  <si>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</si>
  <si>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</si>
  <si>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</si>
  <si>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</si>
  <si>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</si>
  <si>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</si>
  <si>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</si>
  <si>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</si>
  <si>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</si>
  <si>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</si>
  <si>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</si>
  <si>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</si>
  <si>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</si>
  <si>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</si>
  <si>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</si>
  <si>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</si>
  <si>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</si>
  <si>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</si>
  <si>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</si>
  <si>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</si>
  <si>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</si>
  <si>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</si>
  <si>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</si>
  <si>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</si>
  <si>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</si>
  <si>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</si>
  <si>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</si>
  <si>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</si>
  <si>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</si>
  <si>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</si>
  <si>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</si>
  <si>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</si>
  <si>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</si>
  <si>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</si>
  <si>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</si>
  <si>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</si>
  <si>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</si>
  <si>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</si>
  <si>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</si>
  <si>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</si>
  <si>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</si>
  <si>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</si>
  <si>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</si>
  <si>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</si>
  <si>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</si>
  <si>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</si>
  <si>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</si>
  <si>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</si>
  <si>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</si>
  <si>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</si>
  <si>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</si>
  <si>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</si>
  <si>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</si>
  <si>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</si>
  <si>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</si>
  <si>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</si>
  <si>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</si>
  <si>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</si>
  <si>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</si>
  <si>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</si>
  <si>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</si>
  <si>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</si>
  <si>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</si>
  <si>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</si>
  <si>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</si>
  <si>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</si>
  <si>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</si>
  <si>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</si>
  <si>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</si>
  <si>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</si>
  <si>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</si>
  <si>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</si>
  <si>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</si>
  <si>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</si>
  <si>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</si>
  <si>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</si>
  <si>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</si>
  <si>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</si>
  <si>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</si>
  <si>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</si>
  <si>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</si>
  <si>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</si>
  <si>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</si>
  <si>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</si>
  <si>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</si>
  <si>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</si>
  <si>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</si>
  <si>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</si>
  <si>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</si>
  <si>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</si>
  <si>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</si>
  <si>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</si>
  <si>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</si>
  <si>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</si>
  <si>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</si>
  <si>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</si>
  <si>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</si>
  <si>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</si>
  <si>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</si>
  <si>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</si>
  <si>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</si>
  <si>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</si>
  <si>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</si>
  <si>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</si>
  <si>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</si>
  <si>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</si>
  <si>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</si>
  <si>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</si>
  <si>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</si>
  <si>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</si>
  <si>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</si>
  <si>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</si>
  <si>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</si>
  <si>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</si>
  <si>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</si>
  <si>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</si>
  <si>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</si>
  <si>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</si>
  <si>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</si>
  <si>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</si>
  <si>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</si>
  <si>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</si>
  <si>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</si>
  <si>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</si>
  <si>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</si>
  <si>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</si>
  <si>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</si>
  <si>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</si>
  <si>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</si>
  <si>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</si>
  <si>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</si>
  <si>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</si>
  <si>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</si>
  <si>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</si>
  <si>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</si>
  <si>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</si>
  <si>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</si>
  <si>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</si>
  <si>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</si>
  <si>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</si>
  <si>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</si>
  <si>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</si>
  <si>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</si>
  <si>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</si>
  <si>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</si>
  <si>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</si>
  <si>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</si>
  <si>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</si>
  <si>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</si>
  <si>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</si>
  <si>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</si>
  <si>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</si>
  <si>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</si>
  <si>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</si>
  <si>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</si>
  <si>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</si>
  <si>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</si>
  <si>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</si>
  <si>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</si>
  <si>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</si>
  <si>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</si>
  <si>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</si>
  <si>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</si>
  <si>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</si>
  <si>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</si>
  <si>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</si>
  <si>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</si>
  <si>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</si>
  <si>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</si>
  <si>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</si>
  <si>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</si>
  <si>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</si>
  <si>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</si>
  <si>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</si>
  <si>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</si>
  <si>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</si>
  <si>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</si>
  <si>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</si>
  <si>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</si>
  <si>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</si>
  <si>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</si>
  <si>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</si>
  <si>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</si>
  <si>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</si>
  <si>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</si>
  <si>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</si>
  <si>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</si>
  <si>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</si>
  <si>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</si>
  <si>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</si>
  <si>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</si>
  <si>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</si>
  <si>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</si>
  <si>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</si>
  <si>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</si>
  <si>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</si>
  <si>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</si>
  <si>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</si>
  <si>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</si>
  <si>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</si>
  <si>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</si>
  <si>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</si>
  <si>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</si>
  <si>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</si>
  <si>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</si>
  <si>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</si>
  <si>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</si>
  <si>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</si>
  <si>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</si>
  <si>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</si>
  <si>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</si>
  <si>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</si>
  <si>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</si>
  <si>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</si>
  <si>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</si>
  <si>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</si>
  <si>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</si>
  <si>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</si>
  <si>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</si>
  <si>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</si>
  <si>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</si>
  <si>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</si>
  <si>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</si>
  <si>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</si>
  <si>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</si>
  <si>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</si>
  <si>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</si>
  <si>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</si>
  <si>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</si>
  <si>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</si>
  <si>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</si>
  <si>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</si>
  <si>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</si>
  <si>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</si>
  <si>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</si>
  <si>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</si>
  <si>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</si>
  <si>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</si>
  <si>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</si>
  <si>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</si>
  <si>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</si>
  <si>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</si>
  <si>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</si>
  <si>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</si>
  <si>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</si>
  <si>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</si>
  <si>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</si>
  <si>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</si>
  <si>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</si>
  <si>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</si>
  <si>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</si>
  <si>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</si>
  <si>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</si>
  <si>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</si>
  <si>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</si>
  <si>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</si>
  <si>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</si>
  <si>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</si>
  <si>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</si>
  <si>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</si>
  <si>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</si>
  <si>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</si>
  <si>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</si>
  <si>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</si>
  <si>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</si>
  <si>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</si>
  <si>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</si>
  <si>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</si>
  <si>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</si>
  <si>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</si>
  <si>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</si>
  <si>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</si>
  <si>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</si>
  <si>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</si>
  <si>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</si>
  <si>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</si>
  <si>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</si>
  <si>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</si>
  <si>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</si>
  <si>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</si>
  <si>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</si>
  <si>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</si>
  <si>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</si>
  <si>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</si>
  <si>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</si>
  <si>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</si>
  <si>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</si>
  <si>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</si>
  <si>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</si>
  <si>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</si>
  <si>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</si>
  <si>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</si>
  <si>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</si>
  <si>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</si>
  <si>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</si>
  <si>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</si>
  <si>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</si>
  <si>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</si>
  <si>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</si>
  <si>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</si>
  <si>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</si>
  <si>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</si>
  <si>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</si>
  <si>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</si>
  <si>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</si>
  <si>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</si>
  <si>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</si>
  <si>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</si>
  <si>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</si>
  <si>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</si>
  <si>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</si>
  <si>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</si>
  <si>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</si>
  <si>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</si>
  <si>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</si>
  <si>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</si>
  <si>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</si>
  <si>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</si>
  <si>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</si>
  <si>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</si>
  <si>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</si>
  <si>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</si>
  <si>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</si>
  <si>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</si>
  <si>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</si>
  <si>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</si>
  <si>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</si>
  <si>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</si>
  <si>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</si>
  <si>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</si>
  <si>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</si>
  <si>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</si>
  <si>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</si>
  <si>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</si>
  <si>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</si>
  <si>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</si>
  <si>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</si>
  <si>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</si>
  <si>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</si>
  <si>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</si>
  <si>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</si>
  <si>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</si>
  <si>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</si>
  <si>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</si>
  <si>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</si>
  <si>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</si>
  <si>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</si>
  <si>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</si>
  <si>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</si>
  <si>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</si>
  <si>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</si>
  <si>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</si>
  <si>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</si>
  <si>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</si>
  <si>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</si>
  <si>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</si>
  <si>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</si>
  <si>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</si>
  <si>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</si>
  <si>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</si>
  <si>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</si>
  <si>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</si>
  <si>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</si>
  <si>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</si>
  <si>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</si>
  <si>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</si>
  <si>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</si>
  <si>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</si>
  <si>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</si>
  <si>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</si>
  <si>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</si>
  <si>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</si>
  <si>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</si>
  <si>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</si>
  <si>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</si>
  <si>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</si>
  <si>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</si>
  <si>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</si>
  <si>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</si>
  <si>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</si>
  <si>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</si>
  <si>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</si>
  <si>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</si>
  <si>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</si>
  <si>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</si>
  <si>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</si>
  <si>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</si>
  <si>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</si>
  <si>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</si>
  <si>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</si>
  <si>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</si>
  <si>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</si>
  <si>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</si>
  <si>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</si>
  <si>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</si>
  <si>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</si>
  <si>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</si>
  <si>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</si>
  <si>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</si>
  <si>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</si>
  <si>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</si>
  <si>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</si>
  <si>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</si>
  <si>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</si>
  <si>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</si>
  <si>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</si>
  <si>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</si>
  <si>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</si>
  <si>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</si>
  <si>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</si>
  <si>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</si>
  <si>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</si>
  <si>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</si>
  <si>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</si>
  <si>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</si>
  <si>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</si>
  <si>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</si>
  <si>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</si>
  <si>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</si>
  <si>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</si>
  <si>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</si>
  <si>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</si>
  <si>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</si>
  <si>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</si>
  <si>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</si>
  <si>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</si>
  <si>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</si>
  <si>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</si>
  <si>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</si>
  <si>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</si>
  <si>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</si>
  <si>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</si>
  <si>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</si>
  <si>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</si>
  <si>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</si>
  <si>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</si>
  <si>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</si>
  <si>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</si>
  <si>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</si>
  <si>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</si>
  <si>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</si>
  <si>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</si>
  <si>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</si>
  <si>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</si>
  <si>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</si>
  <si>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</si>
  <si>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</si>
  <si>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</si>
  <si>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</si>
  <si>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</si>
  <si>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</si>
  <si>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</si>
  <si>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</si>
  <si>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</si>
  <si>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</si>
  <si>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</si>
  <si>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</si>
  <si>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</si>
  <si>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</si>
  <si>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</si>
  <si>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</si>
  <si>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</si>
  <si>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</si>
  <si>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</si>
  <si>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</si>
  <si>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</si>
  <si>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</si>
  <si>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</si>
  <si>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</si>
  <si>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</si>
  <si>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</si>
  <si>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</si>
  <si>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</si>
  <si>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</si>
  <si>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</si>
  <si>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</si>
  <si>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</si>
  <si>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</si>
  <si>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</si>
  <si>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</si>
  <si>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</si>
  <si>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</si>
  <si>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</si>
  <si>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</si>
  <si>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</si>
  <si>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</si>
  <si>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</si>
  <si>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</si>
  <si>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</si>
  <si>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</si>
  <si>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</si>
  <si>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</si>
  <si>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</si>
  <si>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</si>
  <si>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</si>
  <si>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</si>
  <si>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</si>
  <si>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</si>
  <si>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</si>
  <si>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</si>
  <si>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</si>
  <si>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</si>
  <si>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</si>
  <si>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</si>
  <si>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</si>
  <si>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</si>
  <si>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</si>
  <si>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</si>
  <si>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</si>
  <si>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</si>
  <si>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</si>
  <si>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</si>
  <si>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</si>
  <si>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</si>
  <si>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</si>
  <si>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</si>
  <si>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</si>
  <si>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</si>
  <si>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</si>
  <si>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</si>
  <si>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</si>
  <si>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</si>
  <si>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</si>
  <si>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</si>
  <si>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</si>
  <si>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</si>
  <si>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</si>
  <si>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</si>
  <si>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</si>
  <si>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</si>
  <si>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</si>
  <si>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</si>
  <si>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</si>
  <si>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</si>
  <si>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</si>
  <si>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</si>
  <si>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</si>
  <si>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</si>
  <si>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</si>
  <si>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</si>
  <si>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</si>
  <si>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</si>
  <si>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</si>
  <si>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</si>
  <si>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</si>
  <si>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</si>
  <si>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</si>
  <si>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</si>
  <si>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</si>
  <si>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</si>
  <si>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</si>
  <si>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</si>
  <si>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</si>
  <si>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</si>
  <si>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</si>
  <si>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</si>
  <si>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</si>
  <si>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</si>
  <si>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</si>
  <si>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</si>
  <si>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</si>
  <si>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</si>
  <si>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</si>
  <si>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</si>
  <si>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</si>
  <si>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</si>
  <si>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</si>
  <si>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</si>
  <si>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</si>
  <si>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</si>
  <si>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</si>
  <si>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</si>
  <si>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</si>
  <si>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</si>
  <si>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</si>
  <si>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</si>
  <si>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</si>
  <si>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</si>
  <si>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</si>
  <si>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</si>
  <si>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</si>
  <si>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</si>
  <si>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</si>
  <si>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</si>
  <si>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</si>
  <si>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</si>
  <si>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</si>
  <si>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</si>
  <si>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</si>
  <si>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</si>
  <si>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</si>
  <si>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</si>
  <si>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</si>
  <si>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</si>
  <si>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</si>
  <si>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</si>
  <si>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</si>
  <si>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</si>
  <si>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</si>
  <si>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</si>
  <si>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</si>
  <si>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</si>
  <si>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</si>
  <si>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</si>
  <si>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</si>
  <si>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</si>
  <si>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</si>
  <si>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</si>
  <si>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</si>
  <si>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</si>
  <si>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</si>
  <si>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</si>
  <si>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</si>
  <si>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</si>
  <si>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</si>
  <si>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</si>
  <si>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</si>
  <si>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</si>
  <si>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</si>
  <si>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</si>
  <si>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</si>
  <si>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</si>
  <si>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</si>
  <si>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</si>
  <si>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</si>
  <si>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</si>
  <si>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</si>
  <si>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</si>
  <si>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</si>
  <si>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</si>
  <si>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</si>
  <si>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</si>
  <si>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</si>
  <si>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</si>
  <si>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</si>
  <si>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</si>
  <si>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</si>
  <si>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</si>
  <si>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</si>
  <si>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</si>
  <si>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</si>
  <si>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</si>
  <si>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</si>
  <si>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</si>
  <si>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</si>
  <si>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</si>
  <si>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</si>
  <si>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</si>
  <si>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</si>
  <si>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</si>
  <si>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</si>
  <si>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</si>
  <si>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</si>
  <si>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</si>
  <si>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</si>
  <si>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</si>
  <si>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</si>
  <si>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</si>
  <si>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</si>
  <si>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</si>
  <si>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</si>
  <si>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</si>
  <si>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</si>
  <si>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</si>
  <si>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</si>
  <si>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</si>
  <si>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</si>
  <si>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</si>
  <si>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</si>
  <si>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</si>
  <si>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</si>
  <si>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</si>
  <si>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</si>
  <si>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</si>
  <si>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</si>
  <si>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</si>
  <si>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</si>
  <si>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</si>
  <si>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</si>
  <si>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</si>
  <si>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</si>
  <si>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</si>
  <si>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</si>
  <si>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</si>
  <si>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</si>
  <si>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</si>
  <si>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</si>
  <si>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</si>
  <si>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</si>
  <si>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</si>
  <si>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</si>
  <si>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</si>
  <si>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</si>
  <si>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</si>
  <si>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</si>
  <si>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</si>
  <si>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</si>
  <si>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</si>
  <si>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</si>
  <si>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</si>
  <si>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</si>
  <si>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</si>
  <si>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</si>
  <si>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</si>
  <si>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</si>
  <si>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</si>
  <si>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</si>
  <si>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</si>
  <si>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</si>
  <si>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</si>
  <si>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</si>
  <si>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</si>
  <si>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</si>
  <si>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</si>
  <si>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</si>
  <si>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</si>
  <si>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</si>
  <si>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</si>
  <si>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</si>
  <si>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</si>
  <si>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</si>
  <si>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</si>
  <si>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</si>
  <si>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</si>
  <si>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</si>
  <si>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</si>
  <si>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</si>
  <si>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</si>
  <si>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</si>
  <si>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</si>
  <si>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</si>
  <si>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</si>
  <si>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</si>
  <si>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</si>
  <si>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</si>
  <si>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</si>
  <si>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</si>
  <si>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</si>
  <si>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</si>
  <si>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</si>
  <si>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</si>
  <si>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</si>
  <si>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</si>
  <si>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</si>
  <si>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</si>
  <si>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</si>
  <si>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</si>
  <si>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</si>
  <si>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</si>
  <si>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</si>
  <si>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</si>
  <si>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</si>
  <si>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</si>
  <si>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</si>
  <si>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</si>
  <si>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</si>
  <si>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</si>
  <si>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</si>
  <si>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</si>
  <si>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</si>
  <si>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</si>
  <si>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</si>
  <si>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</si>
  <si>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</si>
  <si>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</si>
  <si>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</si>
  <si>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</si>
  <si>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</si>
  <si>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</si>
  <si>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</si>
  <si>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</si>
  <si>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</si>
  <si>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</si>
  <si>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</si>
  <si>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</si>
  <si>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</si>
  <si>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</si>
  <si>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</si>
  <si>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</si>
  <si>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</si>
  <si>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</si>
  <si>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</si>
  <si>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</si>
  <si>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</si>
  <si>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</si>
  <si>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</si>
  <si>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</si>
  <si>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</si>
  <si>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</si>
  <si>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</si>
  <si>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</si>
  <si>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</si>
  <si>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</si>
  <si>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</si>
  <si>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</si>
  <si>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</si>
  <si>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</si>
  <si>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</si>
  <si>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</si>
  <si>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</si>
  <si>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</si>
  <si>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</si>
  <si>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</si>
  <si>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</si>
  <si>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</si>
  <si>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</si>
  <si>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</si>
  <si>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</si>
  <si>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</si>
  <si>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</si>
  <si>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</si>
  <si>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</si>
  <si>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</si>
  <si>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</si>
  <si>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</si>
  <si>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</si>
  <si>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</si>
  <si>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</si>
  <si>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</si>
  <si>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</si>
  <si>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</si>
  <si>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</si>
  <si>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</si>
  <si>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</si>
  <si>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</si>
  <si>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</si>
  <si>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</si>
  <si>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</si>
  <si>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</si>
  <si>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</si>
  <si>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</si>
  <si>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</si>
  <si>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</si>
  <si>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</si>
  <si>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</si>
  <si>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</si>
  <si>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</si>
  <si>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</si>
  <si>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</si>
  <si>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</si>
  <si>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</si>
  <si>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</si>
  <si>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</si>
  <si>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</si>
  <si>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</si>
  <si>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</si>
  <si>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</si>
  <si>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</si>
  <si>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</si>
  <si>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</si>
  <si>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</si>
  <si>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</si>
  <si>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</si>
  <si>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</si>
  <si>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</si>
  <si>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</si>
  <si>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</si>
  <si>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</si>
  <si>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</si>
  <si>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</si>
  <si>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</si>
  <si>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</si>
  <si>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</si>
  <si>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</si>
  <si>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</si>
  <si>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</si>
  <si>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</si>
  <si>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</si>
  <si>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</si>
  <si>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</si>
  <si>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</si>
  <si>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</si>
  <si>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</si>
  <si>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</si>
  <si>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</si>
  <si>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</si>
  <si>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</si>
  <si>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</si>
  <si>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</si>
  <si>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</si>
  <si>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</si>
  <si>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</si>
  <si>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</si>
  <si>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</si>
  <si>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</si>
  <si>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</si>
  <si>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</si>
  <si>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</si>
  <si>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</si>
  <si>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</si>
  <si>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</si>
  <si>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</si>
  <si>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</si>
  <si>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</si>
  <si>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</si>
  <si>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</si>
  <si>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</si>
  <si>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</si>
  <si>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</si>
  <si>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</si>
  <si>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</si>
  <si>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</si>
  <si>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</si>
  <si>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</si>
  <si>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</si>
  <si>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</si>
  <si>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</si>
  <si>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</si>
  <si>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</si>
  <si>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</si>
  <si>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</si>
  <si>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</si>
  <si>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</si>
  <si>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</si>
  <si>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</si>
  <si>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</si>
  <si>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</si>
  <si>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</si>
  <si>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</si>
  <si>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</si>
  <si>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</si>
  <si>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</si>
  <si>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</si>
  <si>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</si>
  <si>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</si>
  <si>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</si>
  <si>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</si>
  <si>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</si>
  <si>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</si>
  <si>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</si>
  <si>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</si>
  <si>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</si>
  <si>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</si>
  <si>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</si>
  <si>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</si>
  <si>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</si>
  <si>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</si>
  <si>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</si>
  <si>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</si>
  <si>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</si>
  <si>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</si>
  <si>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</si>
  <si>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</si>
  <si>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</si>
  <si>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</si>
  <si>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</si>
  <si>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</si>
  <si>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</si>
  <si>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</si>
  <si>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</si>
  <si>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</si>
  <si>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</si>
  <si>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</si>
  <si>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</si>
  <si>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</si>
  <si>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</si>
  <si>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</si>
  <si>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</si>
  <si>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</si>
  <si>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</si>
  <si>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</si>
  <si>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</si>
  <si>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</si>
  <si>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</si>
  <si>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</si>
  <si>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</si>
  <si>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</si>
  <si>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</si>
  <si>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</si>
  <si>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</si>
  <si>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</si>
  <si>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</si>
  <si>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</si>
  <si>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</si>
  <si>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</si>
  <si>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</si>
  <si>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</si>
  <si>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</si>
  <si>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</si>
  <si>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</si>
  <si>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</si>
  <si>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</si>
  <si>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</si>
  <si>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</si>
  <si>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</si>
  <si>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</si>
  <si>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</si>
  <si>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</si>
  <si>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</si>
  <si>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</si>
  <si>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</si>
  <si>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</si>
  <si>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</si>
  <si>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</si>
  <si>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</si>
  <si>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</si>
  <si>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</si>
  <si>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</si>
  <si>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</si>
  <si>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</si>
  <si>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</si>
  <si>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</si>
  <si>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</si>
  <si>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</si>
  <si>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</si>
  <si>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</si>
  <si>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</si>
  <si>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</si>
  <si>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</si>
  <si>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</si>
  <si>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</si>
  <si>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</si>
  <si>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</si>
  <si>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</si>
  <si>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</si>
  <si>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</si>
  <si>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</si>
  <si>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</si>
  <si>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</si>
  <si>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</si>
  <si>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</si>
  <si>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</si>
  <si>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</si>
  <si>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</si>
  <si>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</si>
  <si>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</si>
  <si>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</si>
  <si>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</si>
  <si>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</si>
  <si>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</si>
  <si>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</si>
  <si>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</si>
  <si>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</si>
  <si>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</si>
  <si>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</si>
  <si>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</si>
  <si>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</si>
  <si>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</si>
  <si>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</si>
  <si>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</si>
  <si>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</si>
  <si>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</si>
  <si>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</si>
  <si>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</si>
  <si>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</si>
  <si>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</si>
  <si>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</si>
  <si>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</si>
  <si>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</si>
  <si>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</si>
  <si>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</si>
  <si>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</si>
  <si>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</si>
  <si>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</si>
  <si>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</si>
  <si>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</si>
  <si>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</si>
  <si>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</si>
  <si>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</si>
  <si>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</si>
  <si>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</si>
  <si>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</si>
  <si>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</si>
  <si>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</si>
  <si>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</si>
  <si>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</si>
  <si>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</si>
  <si>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</si>
  <si>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</si>
  <si>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</si>
  <si>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</si>
  <si>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</si>
  <si>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</si>
  <si>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</si>
  <si>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</si>
  <si>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</si>
  <si>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</si>
  <si>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</si>
  <si>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</si>
  <si>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</si>
  <si>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</si>
  <si>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</si>
  <si>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</si>
  <si>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</si>
  <si>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</si>
  <si>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</si>
  <si>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</si>
  <si>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</si>
  <si>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</si>
  <si>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</si>
  <si>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</si>
  <si>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</si>
  <si>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</si>
  <si>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</si>
  <si>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</si>
  <si>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</si>
  <si>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</si>
  <si>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</si>
  <si>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</si>
  <si>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</si>
  <si>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</si>
  <si>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</si>
  <si>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</si>
  <si>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</si>
  <si>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</si>
  <si>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</si>
  <si>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</si>
  <si>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</si>
  <si>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</si>
  <si>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</si>
  <si>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</si>
  <si>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</si>
  <si>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</si>
  <si>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</si>
  <si>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</si>
  <si>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</si>
  <si>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</si>
  <si>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</si>
  <si>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</si>
  <si>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</si>
  <si>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</si>
  <si>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</si>
  <si>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</si>
  <si>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</si>
  <si>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</si>
  <si>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</si>
  <si>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</si>
  <si>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</si>
  <si>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</si>
  <si>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</si>
  <si>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</si>
  <si>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</si>
  <si>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</si>
  <si>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</si>
  <si>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</si>
  <si>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</si>
  <si>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</si>
  <si>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</si>
  <si>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</si>
  <si>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</si>
  <si>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</si>
  <si>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</si>
  <si>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</si>
  <si>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</si>
  <si>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</si>
  <si>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</si>
  <si>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</si>
  <si>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</si>
  <si>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</si>
  <si>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</si>
  <si>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</si>
  <si>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</si>
  <si>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</si>
  <si>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</si>
  <si>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</si>
  <si>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</si>
  <si>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</si>
  <si>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</si>
  <si>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</si>
  <si>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</si>
  <si>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</si>
  <si>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</si>
  <si>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</si>
  <si>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</si>
  <si>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</si>
  <si>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</si>
  <si>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</si>
  <si>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</si>
  <si>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</si>
  <si>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</si>
  <si>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</si>
  <si>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</si>
  <si>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</si>
  <si>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</si>
  <si>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</si>
  <si>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</si>
  <si>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</si>
  <si>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</si>
  <si>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</si>
  <si>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</si>
  <si>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</si>
  <si>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</si>
  <si>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</si>
  <si>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</si>
  <si>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</si>
  <si>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</si>
  <si>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</si>
  <si>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</si>
  <si>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</si>
  <si>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</si>
  <si>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</si>
  <si>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</si>
  <si>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</si>
  <si>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</si>
  <si>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</si>
  <si>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</si>
  <si>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</si>
  <si>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</si>
  <si>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</si>
  <si>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</si>
  <si>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</si>
  <si>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</si>
  <si>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</si>
  <si>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</si>
  <si>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</si>
  <si>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</si>
  <si>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</si>
  <si>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</si>
  <si>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</si>
  <si>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</si>
  <si>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</si>
  <si>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</si>
  <si>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</si>
  <si>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</si>
  <si>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</si>
  <si>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</si>
  <si>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</si>
  <si>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</si>
  <si>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</si>
  <si>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</si>
  <si>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</si>
  <si>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</si>
  <si>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</si>
  <si>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</si>
  <si>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</si>
  <si>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</si>
  <si>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</si>
  <si>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</si>
  <si>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</si>
  <si>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</si>
  <si>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</si>
  <si>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</si>
  <si>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</si>
  <si>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</si>
  <si>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</si>
  <si>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</si>
  <si>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</si>
  <si>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</si>
  <si>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</si>
  <si>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</si>
  <si>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</si>
  <si>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</si>
  <si>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</si>
  <si>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</si>
  <si>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</si>
  <si>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</si>
  <si>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</si>
  <si>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</si>
  <si>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</si>
  <si>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</si>
  <si>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</si>
  <si>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</si>
  <si>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</si>
  <si>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</si>
  <si>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</si>
  <si>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</si>
  <si>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</si>
  <si>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</si>
  <si>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</si>
  <si>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</si>
  <si>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</si>
  <si>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</si>
  <si>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</si>
  <si>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</si>
  <si>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</si>
  <si>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</si>
  <si>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</si>
  <si>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</si>
  <si>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</si>
  <si>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</si>
  <si>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</si>
  <si>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</si>
  <si>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</si>
  <si>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</si>
  <si>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</si>
  <si>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</si>
  <si>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</si>
  <si>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</si>
  <si>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</si>
  <si>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</si>
  <si>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</si>
  <si>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</si>
  <si>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</si>
  <si>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</si>
  <si>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</si>
  <si>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</si>
  <si>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</si>
  <si>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</si>
  <si>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</si>
  <si>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</si>
  <si>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</si>
  <si>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</si>
  <si>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</si>
  <si>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</si>
  <si>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</si>
  <si>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</si>
  <si>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</si>
  <si>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</si>
  <si>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</si>
  <si>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</si>
  <si>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</si>
  <si>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</si>
  <si>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</si>
  <si>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</si>
  <si>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</si>
  <si>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</si>
  <si>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</si>
  <si>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</si>
  <si>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</si>
  <si>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</si>
  <si>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</si>
  <si>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</si>
  <si>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</si>
  <si>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</si>
  <si>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</si>
  <si>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</si>
  <si>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</si>
  <si>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</si>
  <si>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</si>
  <si>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</si>
  <si>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</si>
  <si>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</si>
  <si>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</si>
  <si>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</si>
  <si>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</si>
  <si>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</si>
  <si>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</si>
  <si>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</si>
  <si>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</si>
  <si>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</si>
  <si>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</si>
  <si>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</si>
  <si>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</si>
  <si>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</si>
  <si>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</si>
  <si>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</si>
  <si>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</si>
  <si>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</si>
  <si>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</si>
  <si>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</si>
  <si>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</si>
  <si>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</si>
  <si>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</si>
  <si>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</si>
  <si>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</si>
  <si>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</si>
  <si>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</si>
  <si>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</si>
  <si>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</si>
  <si>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</si>
  <si>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</si>
  <si>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</si>
  <si>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</si>
  <si>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</si>
  <si>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</si>
  <si>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</si>
  <si>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</si>
  <si>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</si>
  <si>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</si>
  <si>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</si>
  <si>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</si>
  <si>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</si>
  <si>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</si>
  <si>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</si>
  <si>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</si>
  <si>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</si>
  <si>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</si>
  <si>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</si>
  <si>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</si>
  <si>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</si>
  <si>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</si>
  <si>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</si>
  <si>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</si>
  <si>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</si>
  <si>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</si>
  <si>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</si>
  <si>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</si>
  <si>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</si>
  <si>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</si>
  <si>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</si>
  <si>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</si>
  <si>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</si>
  <si>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</si>
  <si>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</si>
  <si>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</si>
  <si>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</si>
  <si>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</si>
  <si>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</si>
  <si>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</si>
  <si>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</si>
  <si>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</si>
  <si>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</si>
  <si>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</si>
  <si>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</si>
  <si>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</si>
  <si>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</si>
  <si>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</si>
  <si>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</si>
  <si>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</si>
  <si>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</si>
  <si>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</si>
  <si>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</si>
  <si>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</si>
  <si>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</si>
  <si>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</si>
  <si>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</si>
  <si>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</si>
  <si>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</si>
  <si>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</si>
  <si>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</si>
  <si>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</si>
  <si>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</si>
  <si>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</si>
  <si>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</si>
  <si>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</si>
  <si>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</si>
  <si>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</si>
  <si>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</si>
  <si>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</si>
  <si>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</si>
  <si>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</si>
  <si>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</si>
  <si>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</si>
  <si>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</si>
  <si>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</si>
  <si>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</si>
  <si>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</si>
  <si>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</si>
  <si>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</si>
  <si>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</si>
  <si>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</si>
  <si>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</si>
  <si>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</si>
  <si>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</si>
  <si>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</si>
  <si>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</si>
  <si>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</si>
  <si>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</si>
  <si>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</si>
  <si>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</si>
  <si>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</si>
  <si>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</si>
  <si>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</si>
  <si>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</si>
  <si>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</si>
  <si>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</si>
  <si>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</si>
  <si>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</si>
  <si>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</si>
  <si>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</si>
  <si>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</si>
  <si>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</si>
  <si>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</si>
  <si>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</si>
  <si>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</si>
  <si>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</si>
  <si>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</si>
  <si>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</si>
  <si>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</si>
  <si>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</si>
  <si>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</si>
  <si>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</si>
  <si>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</si>
  <si>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</si>
  <si>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</si>
  <si>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</si>
  <si>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</si>
  <si>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</si>
  <si>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</si>
  <si>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</si>
  <si>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</si>
  <si>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</si>
  <si>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</si>
  <si>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</si>
  <si>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</si>
  <si>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</si>
  <si>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</si>
  <si>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</si>
  <si>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</si>
  <si>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</si>
  <si>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</si>
  <si>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</si>
  <si>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</si>
  <si>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</si>
  <si>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</si>
  <si>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</si>
  <si>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</si>
  <si>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</si>
  <si>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</si>
  <si>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</si>
  <si>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</si>
  <si>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</si>
  <si>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</si>
  <si>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</si>
  <si>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</si>
  <si>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</si>
  <si>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</si>
  <si>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</si>
  <si>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</si>
  <si>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</si>
  <si>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</si>
  <si>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</si>
  <si>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</si>
  <si>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</si>
  <si>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</si>
  <si>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</si>
  <si>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</si>
  <si>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</si>
  <si>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</si>
  <si>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</si>
  <si>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</si>
  <si>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</si>
  <si>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</si>
  <si>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</si>
  <si>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</si>
  <si>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</si>
  <si>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</si>
  <si>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</si>
  <si>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</si>
  <si>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</si>
  <si>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</si>
  <si>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</si>
  <si>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</si>
  <si>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</si>
  <si>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</si>
  <si>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</si>
  <si>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</si>
  <si>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</si>
  <si>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</si>
  <si>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</si>
  <si>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</si>
  <si>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</si>
  <si>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</si>
  <si>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</si>
  <si>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</si>
  <si>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</si>
  <si>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</si>
  <si>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</si>
  <si>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</si>
  <si>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</si>
  <si>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</si>
  <si>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</si>
  <si>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</si>
  <si>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</si>
  <si>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</si>
  <si>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</si>
  <si>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</si>
  <si>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</si>
  <si>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</si>
  <si>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</si>
  <si>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</si>
  <si>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</si>
  <si>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</si>
  <si>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</si>
  <si>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</si>
  <si>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</si>
  <si>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</si>
  <si>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</si>
  <si>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</si>
  <si>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</si>
  <si>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</si>
  <si>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</si>
  <si>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</si>
  <si>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</si>
  <si>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</si>
  <si>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</si>
  <si>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</si>
  <si>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</si>
  <si>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</si>
  <si>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</si>
  <si>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</si>
  <si>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</si>
  <si>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</si>
  <si>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</si>
  <si>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</si>
  <si>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</si>
  <si>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</si>
  <si>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</si>
  <si>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</si>
  <si>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</si>
  <si>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</si>
  <si>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</si>
  <si>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</si>
  <si>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</si>
  <si>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</si>
  <si>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</si>
  <si>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</si>
  <si>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</si>
  <si>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</si>
  <si>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</si>
  <si>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</si>
  <si>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</si>
  <si>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</si>
  <si>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</si>
  <si>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</si>
  <si>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</si>
  <si>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</si>
  <si>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</si>
  <si>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</si>
  <si>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</si>
  <si>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</si>
  <si>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</si>
  <si>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</si>
  <si>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</si>
  <si>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</si>
  <si>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</si>
  <si>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</si>
  <si>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</si>
  <si>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</si>
  <si>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</si>
  <si>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</si>
  <si>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</si>
  <si>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</si>
  <si>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</si>
  <si>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</si>
  <si>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</si>
  <si>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</si>
  <si>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</si>
  <si>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</si>
  <si>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</si>
  <si>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</si>
  <si>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</si>
  <si>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</si>
  <si>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</si>
  <si>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</si>
  <si>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</si>
  <si>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</si>
  <si>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</si>
  <si>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</si>
  <si>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</si>
  <si>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</si>
  <si>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</si>
  <si>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</si>
  <si>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</si>
  <si>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</si>
  <si>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</si>
  <si>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</si>
  <si>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</si>
  <si>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</si>
  <si>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</si>
  <si>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</si>
  <si>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</si>
  <si>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</si>
  <si>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</si>
  <si>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</si>
  <si>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</si>
  <si>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</si>
  <si>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</si>
  <si>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</si>
  <si>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</si>
  <si>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</si>
  <si>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</si>
  <si>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</si>
  <si>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</si>
  <si>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</si>
  <si>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</si>
  <si>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</si>
  <si>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</si>
  <si>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</si>
  <si>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</si>
  <si>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</si>
  <si>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</si>
  <si>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</si>
  <si>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</si>
  <si>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</si>
  <si>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</si>
  <si>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</si>
  <si>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</si>
  <si>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</si>
  <si>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</si>
  <si>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</si>
  <si>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</si>
  <si>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</si>
  <si>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</si>
  <si>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</si>
  <si>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</si>
  <si>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</si>
  <si>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</si>
  <si>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</si>
  <si>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</si>
  <si>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</si>
  <si>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</si>
  <si>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</si>
  <si>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</si>
  <si>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</si>
  <si>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</si>
  <si>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</si>
  <si>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</si>
  <si>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</si>
  <si>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</si>
  <si>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</si>
  <si>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</si>
  <si>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</si>
  <si>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</si>
  <si>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</si>
  <si>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</si>
  <si>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</si>
  <si>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</si>
  <si>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</si>
  <si>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</si>
  <si>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</si>
  <si>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</si>
  <si>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</si>
  <si>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</si>
  <si>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</si>
  <si>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</si>
  <si>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</si>
  <si>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</si>
  <si>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</si>
  <si>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</si>
  <si>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</si>
  <si>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</si>
  <si>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</si>
  <si>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</si>
  <si>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</si>
  <si>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</si>
  <si>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</si>
  <si>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</si>
  <si>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</si>
  <si>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</si>
  <si>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</si>
  <si>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</si>
  <si>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</si>
  <si>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</si>
  <si>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</si>
  <si>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</si>
  <si>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</si>
  <si>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</si>
  <si>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</si>
  <si>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</si>
  <si>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</si>
  <si>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</si>
  <si>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</si>
  <si>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</si>
  <si>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</si>
  <si>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</si>
  <si>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</si>
  <si>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</si>
  <si>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</si>
  <si>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</si>
  <si>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</si>
  <si>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</si>
  <si>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</si>
  <si>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</si>
  <si>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</si>
  <si>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</si>
  <si>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</si>
  <si>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</si>
  <si>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</si>
  <si>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</si>
  <si>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</si>
  <si>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</si>
  <si>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</si>
  <si>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</si>
  <si>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</si>
  <si>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</si>
  <si>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</si>
  <si>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</si>
  <si>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</si>
  <si>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</si>
  <si>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</si>
  <si>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</si>
  <si>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</si>
  <si>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</si>
  <si>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</si>
  <si>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</si>
  <si>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</si>
  <si>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</si>
  <si>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</si>
  <si>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</si>
  <si>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</si>
  <si>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</si>
  <si>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</si>
  <si>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</si>
  <si>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</si>
  <si>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</si>
  <si>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</si>
  <si>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</si>
  <si>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</si>
  <si>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</si>
  <si>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</si>
  <si>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</si>
  <si>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</si>
  <si>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</si>
  <si>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</si>
  <si>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</si>
  <si>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</si>
  <si>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</si>
  <si>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</si>
  <si>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</si>
  <si>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</si>
  <si>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</si>
  <si>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</si>
  <si>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</si>
  <si>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</si>
  <si>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</si>
  <si>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</si>
  <si>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</si>
  <si>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</si>
  <si>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</si>
  <si>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</si>
  <si>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</si>
  <si>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</si>
  <si>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</si>
  <si>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</si>
  <si>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</si>
  <si>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</si>
  <si>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</si>
  <si>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</si>
  <si>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</si>
  <si>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</si>
  <si>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</si>
  <si>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</si>
  <si>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</si>
  <si>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</si>
  <si>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</si>
  <si>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</si>
  <si>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</si>
  <si>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</si>
  <si>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</si>
  <si>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</si>
  <si>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</si>
  <si>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</si>
  <si>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</si>
  <si>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</si>
  <si>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</si>
  <si>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</si>
  <si>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</si>
  <si>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</si>
  <si>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</si>
  <si>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</si>
  <si>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</si>
  <si>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</si>
  <si>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</si>
  <si>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</si>
  <si>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</si>
  <si>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</si>
  <si>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</si>
  <si>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</si>
  <si>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</si>
  <si>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</si>
  <si>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</si>
  <si>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</si>
  <si>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</si>
  <si>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</si>
  <si>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</si>
  <si>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</si>
  <si>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</si>
  <si>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</si>
  <si>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</si>
  <si>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</si>
  <si>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</si>
  <si>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</si>
  <si>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</si>
  <si>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</si>
  <si>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</si>
  <si>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</si>
  <si>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</si>
  <si>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</si>
  <si>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</si>
  <si>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</si>
  <si>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</si>
  <si>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</si>
  <si>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</si>
  <si>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</si>
  <si>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</si>
  <si>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</si>
  <si>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</si>
  <si>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</si>
  <si>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</si>
  <si>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</si>
  <si>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</si>
  <si>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</si>
  <si>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</si>
  <si>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</si>
  <si>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</si>
  <si>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</si>
  <si>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</si>
  <si>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</si>
  <si>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</si>
  <si>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</si>
  <si>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</si>
  <si>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</si>
  <si>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</si>
  <si>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</si>
  <si>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</si>
  <si>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</si>
  <si>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</si>
  <si>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</si>
  <si>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</si>
  <si>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</si>
  <si>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</si>
  <si>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</si>
  <si>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</si>
  <si>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</si>
  <si>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</si>
  <si>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</si>
  <si>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</si>
  <si>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</si>
  <si>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</si>
  <si>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</si>
  <si>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</si>
  <si>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</si>
  <si>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</si>
  <si>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</si>
  <si>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</si>
  <si>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</si>
  <si>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</si>
  <si>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</si>
  <si>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</si>
  <si>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</si>
  <si>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</si>
  <si>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</si>
  <si>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</si>
  <si>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</si>
  <si>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</si>
  <si>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</si>
  <si>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</si>
  <si>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</si>
  <si>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</si>
  <si>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</si>
  <si>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</si>
  <si>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</si>
  <si>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</si>
  <si>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</si>
  <si>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</si>
  <si>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</si>
  <si>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</si>
  <si>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</si>
  <si>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</si>
  <si>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</si>
  <si>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</si>
  <si>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</si>
  <si>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</si>
  <si>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</si>
  <si>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</si>
  <si>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</si>
  <si>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</si>
  <si>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</si>
  <si>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</si>
  <si>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</si>
  <si>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</si>
  <si>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</si>
  <si>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</si>
  <si>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</si>
  <si>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</si>
  <si>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</si>
  <si>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</si>
  <si>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</si>
  <si>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</si>
  <si>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</si>
  <si>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</si>
  <si>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</si>
  <si>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</si>
  <si>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</si>
  <si>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</si>
  <si>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</si>
  <si>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</si>
  <si>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</si>
  <si>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</si>
  <si>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</si>
  <si>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</si>
  <si>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</si>
  <si>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</si>
  <si>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</si>
  <si>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</si>
  <si>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</si>
  <si>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</si>
  <si>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</si>
  <si>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</si>
  <si>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</si>
  <si>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</si>
  <si>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</si>
  <si>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</si>
  <si>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</si>
  <si>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</si>
  <si>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</si>
  <si>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</si>
  <si>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</si>
  <si>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</si>
  <si>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</si>
  <si>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</si>
  <si>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</si>
  <si>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</si>
  <si>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</si>
  <si>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</si>
  <si>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</si>
  <si>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</si>
  <si>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</si>
  <si>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</si>
  <si>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</si>
  <si>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</si>
  <si>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</si>
  <si>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</si>
  <si>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</si>
  <si>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</si>
  <si>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</si>
  <si>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</si>
  <si>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</si>
  <si>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</si>
  <si>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</si>
  <si>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</si>
  <si>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</si>
  <si>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</si>
  <si>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</si>
  <si>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</si>
  <si>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</si>
  <si>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</si>
  <si>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</si>
  <si>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</si>
  <si>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</si>
  <si>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</si>
  <si>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</si>
  <si>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</si>
  <si>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</si>
  <si>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</si>
  <si>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</si>
  <si>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</si>
  <si>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</si>
  <si>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</si>
  <si>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</si>
  <si>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</si>
  <si>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</si>
  <si>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</si>
  <si>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</si>
  <si>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</si>
  <si>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</si>
  <si>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</si>
  <si>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</si>
  <si>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</si>
  <si>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</si>
  <si>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</si>
  <si>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</si>
  <si>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</si>
  <si>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</si>
  <si>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</si>
  <si>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</si>
  <si>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</si>
  <si>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</si>
  <si>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</si>
  <si>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</si>
  <si>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</si>
  <si>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</si>
  <si>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</si>
  <si>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</si>
  <si>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</si>
  <si>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</si>
  <si>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</si>
  <si>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</si>
  <si>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</si>
  <si>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</si>
  <si>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</si>
  <si>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</si>
  <si>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</si>
  <si>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</si>
  <si>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</si>
  <si>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</si>
  <si>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</si>
  <si>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</si>
  <si>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</si>
  <si>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</si>
  <si>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</si>
  <si>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</si>
  <si>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</si>
  <si>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</si>
  <si>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</si>
  <si>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</si>
  <si>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</si>
  <si>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</si>
  <si>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</si>
  <si>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</si>
  <si>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</si>
  <si>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</si>
  <si>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</si>
  <si>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</si>
  <si>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</si>
  <si>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</si>
  <si>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</si>
  <si>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</si>
  <si>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</si>
  <si>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</si>
  <si>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</si>
  <si>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</si>
  <si>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</si>
  <si>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</si>
  <si>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</si>
  <si>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</si>
  <si>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</si>
  <si>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</si>
  <si>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</si>
  <si>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</si>
  <si>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</si>
  <si>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</si>
  <si>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</si>
  <si>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</si>
  <si>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</si>
  <si>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</si>
  <si>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</si>
  <si>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</si>
  <si>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</si>
  <si>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</si>
  <si>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</si>
  <si>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</si>
  <si>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</si>
  <si>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</si>
  <si>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</si>
  <si>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</si>
  <si>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</si>
  <si>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</si>
  <si>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</si>
  <si>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</si>
  <si>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</si>
  <si>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</si>
  <si>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</si>
  <si>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</si>
  <si>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</si>
  <si>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</si>
  <si>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</si>
  <si>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</si>
  <si>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</si>
  <si>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</si>
  <si>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</si>
  <si>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</si>
  <si>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</si>
  <si>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</si>
  <si>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</si>
  <si>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</si>
  <si>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</si>
  <si>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</si>
  <si>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</si>
  <si>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</si>
  <si>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</si>
  <si>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</si>
  <si>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</si>
  <si>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</si>
  <si>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</si>
  <si>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</si>
  <si>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</si>
  <si>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</si>
  <si>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</si>
  <si>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</si>
  <si>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</si>
  <si>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</si>
  <si>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</si>
  <si>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</si>
  <si>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</si>
  <si>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</si>
  <si>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</si>
  <si>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</si>
  <si>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</si>
  <si>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</si>
  <si>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</si>
  <si>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</si>
  <si>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</si>
  <si>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</si>
  <si>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</si>
  <si>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</si>
  <si>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</si>
  <si>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</si>
  <si>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</si>
  <si>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</si>
  <si>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</si>
  <si>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</si>
  <si>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</si>
  <si>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</si>
  <si>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</si>
  <si>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</si>
  <si>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</si>
  <si>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</si>
  <si>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</si>
  <si>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</si>
  <si>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</si>
  <si>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</si>
  <si>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</si>
  <si>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</si>
  <si>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</si>
  <si>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</si>
  <si>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</si>
  <si>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</si>
  <si>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</si>
  <si>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</si>
  <si>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</si>
  <si>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</si>
  <si>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</si>
  <si>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</si>
  <si>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</si>
  <si>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</si>
  <si>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</si>
  <si>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</si>
  <si>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</si>
  <si>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</si>
  <si>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</si>
  <si>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</si>
  <si>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</si>
  <si>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</si>
  <si>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</si>
  <si>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</si>
  <si>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</si>
  <si>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</si>
  <si>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</si>
  <si>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</si>
  <si>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</si>
  <si>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</si>
  <si>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</si>
  <si>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</si>
  <si>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</si>
  <si>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</si>
  <si>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</si>
  <si>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</si>
  <si>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</si>
  <si>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</si>
  <si>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</si>
  <si>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</si>
  <si>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</si>
  <si>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</si>
  <si>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</si>
  <si>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</si>
  <si>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</si>
  <si>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</si>
  <si>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</si>
  <si>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</si>
  <si>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</si>
  <si>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</si>
  <si>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</si>
  <si>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</si>
  <si>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</si>
  <si>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</si>
  <si>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</si>
  <si>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</si>
  <si>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</si>
  <si>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</si>
  <si>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</si>
  <si>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</si>
  <si>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</si>
  <si>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</si>
  <si>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</si>
  <si>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</si>
  <si>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</si>
  <si>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</si>
  <si>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</si>
  <si>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</si>
  <si>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</si>
  <si>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</si>
  <si>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</si>
  <si>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</si>
  <si>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</si>
  <si>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</si>
  <si>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</si>
  <si>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</si>
  <si>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</si>
  <si>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</si>
  <si>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</si>
  <si>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</si>
  <si>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</si>
  <si>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</si>
  <si>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</si>
  <si>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</si>
  <si>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</si>
  <si>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</si>
  <si>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</si>
  <si>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</si>
  <si>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</si>
  <si>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</si>
  <si>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</si>
  <si>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</si>
  <si>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</si>
  <si>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</si>
  <si>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</si>
  <si>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</si>
  <si>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</si>
  <si>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</si>
  <si>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</si>
  <si>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</si>
  <si>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</si>
  <si>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</si>
  <si>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</si>
  <si>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</si>
  <si>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</si>
  <si>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</si>
  <si>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</si>
  <si>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</si>
  <si>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</si>
  <si>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</si>
  <si>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</si>
  <si>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</si>
  <si>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</si>
  <si>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</si>
  <si>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</si>
  <si>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</si>
  <si>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</si>
  <si>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</si>
  <si>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</si>
  <si>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</si>
  <si>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</si>
  <si>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</si>
  <si>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</si>
  <si>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</si>
  <si>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</si>
  <si>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</si>
  <si>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</si>
  <si>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</si>
  <si>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</si>
  <si>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</si>
  <si>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</si>
  <si>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</si>
  <si>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</si>
  <si>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</si>
  <si>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</si>
  <si>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</si>
  <si>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</si>
  <si>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</si>
  <si>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</si>
  <si>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</si>
  <si>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</si>
  <si>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</si>
  <si>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</si>
  <si>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</si>
  <si>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</si>
  <si>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</si>
  <si>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</si>
  <si>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</si>
  <si>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</si>
  <si>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</si>
  <si>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</si>
  <si>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</si>
  <si>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</si>
  <si>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</si>
  <si>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</si>
  <si>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</si>
  <si>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</si>
  <si>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</si>
  <si>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</si>
  <si>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</si>
  <si>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</si>
  <si>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</si>
  <si>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</si>
  <si>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</si>
  <si>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</si>
  <si>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</si>
  <si>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</si>
  <si>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</si>
  <si>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</si>
  <si>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</si>
  <si>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</si>
  <si>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</si>
  <si>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</si>
  <si>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</si>
  <si>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</si>
  <si>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</si>
  <si>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</si>
  <si>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</si>
  <si>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</si>
  <si>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</si>
  <si>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</si>
  <si>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</si>
  <si>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</si>
  <si>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</si>
  <si>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</si>
  <si>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</si>
  <si>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</si>
  <si>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</si>
  <si>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</si>
  <si>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</si>
  <si>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</si>
  <si>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</si>
  <si>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</si>
  <si>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</si>
  <si>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</si>
  <si>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</si>
  <si>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</si>
  <si>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</si>
  <si>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</si>
  <si>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</si>
  <si>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</si>
  <si>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</si>
  <si>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</si>
  <si>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</si>
  <si>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</si>
  <si>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</si>
  <si>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</si>
  <si>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</si>
  <si>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</si>
  <si>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</si>
  <si>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</si>
  <si>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</si>
  <si>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</si>
  <si>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</si>
  <si>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</si>
  <si>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</si>
  <si>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</si>
  <si>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</si>
  <si>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</si>
  <si>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</si>
  <si>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</si>
  <si>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</si>
  <si>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</si>
  <si>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</si>
  <si>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</si>
  <si>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</si>
  <si>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</si>
  <si>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</si>
  <si>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</si>
  <si>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</si>
  <si>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</si>
  <si>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</si>
  <si>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</si>
  <si>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</si>
  <si>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</si>
  <si>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</si>
  <si>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</si>
  <si>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</si>
  <si>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</si>
  <si>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</si>
  <si>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</si>
  <si>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</si>
  <si>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</si>
  <si>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</si>
  <si>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</si>
  <si>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</si>
  <si>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</si>
  <si>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</si>
  <si>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</si>
  <si>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</si>
  <si>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</si>
  <si>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</si>
  <si>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</si>
  <si>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</si>
  <si>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</si>
  <si>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</si>
  <si>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</si>
  <si>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</si>
  <si>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</si>
  <si>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</si>
  <si>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</si>
  <si>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</si>
  <si>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</si>
  <si>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</si>
  <si>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</si>
  <si>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</si>
  <si>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</si>
  <si>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</si>
  <si>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</si>
  <si>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</si>
  <si>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</si>
  <si>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</si>
  <si>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</si>
  <si>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</si>
  <si>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</si>
  <si>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</si>
  <si>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</si>
  <si>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</si>
  <si>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</si>
  <si>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</si>
  <si>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</si>
  <si>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</si>
  <si>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</si>
  <si>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</si>
  <si>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</si>
  <si>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</si>
  <si>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</si>
  <si>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</si>
  <si>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</si>
  <si>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</si>
  <si>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</si>
  <si>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</si>
  <si>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</si>
  <si>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</si>
  <si>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</si>
  <si>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</si>
  <si>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</si>
  <si>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</si>
  <si>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</si>
  <si>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</si>
  <si>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</si>
  <si>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</si>
  <si>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</si>
  <si>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</si>
  <si>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</si>
  <si>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</si>
  <si>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</si>
  <si>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</si>
  <si>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</si>
  <si>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</si>
  <si>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</si>
  <si>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</si>
  <si>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</si>
  <si>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</si>
  <si>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</si>
  <si>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</si>
  <si>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</si>
  <si>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</si>
  <si>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</si>
  <si>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</si>
  <si>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</si>
  <si>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</si>
  <si>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</si>
  <si>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</si>
  <si>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</si>
  <si>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</si>
  <si>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</si>
  <si>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</si>
  <si>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</si>
  <si>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</si>
  <si>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</si>
  <si>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</si>
  <si>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</si>
  <si>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</si>
  <si>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</si>
  <si>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</si>
  <si>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</si>
  <si>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</si>
  <si>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</si>
  <si>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</si>
  <si>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</si>
  <si>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</si>
  <si>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</si>
  <si>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</si>
  <si>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</si>
  <si>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</si>
  <si>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</si>
  <si>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</si>
  <si>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</si>
  <si>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</si>
  <si>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</si>
  <si>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</si>
  <si>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</si>
  <si>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</si>
  <si>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</si>
  <si>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</si>
  <si>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</si>
  <si>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</si>
  <si>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</si>
  <si>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</si>
  <si>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</si>
  <si>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</si>
  <si>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</si>
  <si>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</si>
  <si>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</si>
  <si>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</si>
  <si>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</si>
  <si>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</si>
  <si>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</si>
  <si>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</si>
  <si>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</si>
  <si>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</si>
  <si>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</si>
  <si>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</si>
  <si>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</si>
  <si>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</si>
  <si>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</si>
  <si>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</si>
  <si>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</si>
  <si>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</si>
  <si>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</si>
  <si>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</si>
  <si>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</si>
  <si>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</si>
  <si>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</si>
  <si>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</si>
  <si>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</si>
  <si>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</si>
  <si>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</si>
  <si>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</si>
  <si>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</si>
  <si>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</si>
  <si>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</si>
  <si>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</si>
  <si>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</si>
  <si>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</si>
  <si>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</si>
  <si>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</si>
  <si>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</si>
  <si>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</si>
  <si>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</si>
  <si>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</si>
  <si>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</si>
  <si>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</si>
  <si>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</si>
  <si>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</si>
  <si>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</si>
  <si>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</si>
  <si>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</si>
  <si>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</si>
  <si>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</si>
  <si>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</si>
  <si>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</si>
  <si>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</si>
  <si>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</si>
  <si>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</si>
  <si>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</si>
  <si>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</si>
  <si>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</si>
  <si>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</si>
  <si>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</si>
  <si>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</si>
  <si>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</si>
  <si>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</si>
  <si>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</si>
  <si>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</si>
  <si>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</si>
  <si>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</si>
  <si>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</si>
  <si>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</si>
  <si>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</si>
  <si>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</si>
  <si>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</si>
  <si>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</si>
  <si>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</si>
  <si>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</si>
  <si>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</si>
  <si>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</si>
  <si>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</si>
  <si>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</si>
  <si>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</si>
  <si>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</si>
  <si>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</si>
  <si>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</si>
  <si>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</si>
  <si>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</si>
  <si>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</si>
  <si>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</si>
  <si>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</si>
  <si>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</si>
  <si>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</si>
  <si>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</si>
  <si>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</si>
  <si>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</si>
  <si>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</si>
  <si>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</si>
  <si>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</si>
  <si>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</si>
  <si>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</si>
  <si>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</si>
  <si>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</si>
  <si>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</si>
  <si>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</si>
  <si>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</si>
  <si>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</si>
  <si>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</si>
  <si>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</si>
  <si>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</si>
  <si>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</si>
  <si>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</si>
  <si>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</si>
  <si>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</si>
  <si>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</si>
  <si>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</si>
  <si>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</si>
  <si>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</si>
  <si>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</si>
  <si>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</si>
  <si>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</si>
  <si>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</si>
  <si>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</si>
  <si>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</si>
  <si>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</si>
  <si>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</si>
  <si>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</si>
  <si>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</si>
  <si>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</si>
  <si>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</si>
  <si>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</si>
  <si>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</si>
  <si>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</si>
  <si>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</si>
  <si>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</si>
  <si>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</si>
  <si>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</si>
  <si>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</si>
  <si>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</si>
  <si>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</si>
  <si>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</si>
  <si>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</si>
  <si>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</si>
  <si>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</si>
  <si>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</si>
  <si>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</si>
  <si>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</si>
  <si>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</si>
  <si>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</si>
  <si>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</si>
  <si>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</si>
  <si>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</si>
  <si>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</si>
  <si>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</si>
  <si>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</si>
  <si>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</si>
  <si>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</si>
  <si>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</si>
  <si>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</si>
  <si>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</si>
  <si>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</si>
  <si>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</si>
  <si>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</si>
  <si>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</si>
  <si>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</si>
  <si>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</si>
  <si>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</si>
  <si>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</si>
  <si>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</si>
  <si>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</si>
  <si>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</si>
  <si>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</si>
  <si>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</si>
  <si>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</si>
  <si>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</si>
  <si>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</si>
  <si>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</si>
  <si>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</si>
  <si>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</si>
  <si>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</si>
  <si>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</si>
  <si>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</si>
  <si>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</si>
  <si>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</si>
  <si>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</si>
  <si>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</si>
  <si>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</si>
  <si>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</si>
  <si>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</si>
  <si>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</si>
  <si>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</si>
  <si>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</si>
  <si>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</si>
  <si>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</si>
  <si>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</si>
  <si>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</si>
  <si>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</si>
  <si>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</si>
  <si>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</si>
  <si>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</si>
  <si>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</si>
  <si>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</si>
  <si>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</si>
  <si>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</si>
  <si>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</si>
  <si>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</si>
  <si>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</si>
  <si>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</si>
  <si>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</si>
  <si>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</si>
  <si>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</si>
  <si>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</si>
  <si>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</si>
  <si>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</si>
  <si>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</si>
  <si>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</si>
  <si>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</si>
  <si>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</si>
  <si>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</si>
  <si>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</si>
  <si>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</si>
  <si>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</si>
  <si>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</si>
  <si>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</si>
  <si>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</si>
  <si>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</si>
  <si>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</si>
  <si>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</si>
  <si>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</si>
  <si>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</si>
  <si>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</si>
  <si>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</si>
  <si>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</si>
  <si>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</si>
  <si>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</si>
  <si>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</si>
  <si>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</si>
  <si>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</si>
  <si>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</si>
  <si>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</si>
  <si>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</si>
  <si>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</si>
  <si>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</si>
  <si>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</si>
  <si>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</si>
  <si>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</si>
  <si>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</si>
  <si>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</si>
  <si>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</si>
  <si>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</si>
  <si>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</si>
  <si>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</si>
  <si>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</si>
  <si>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</si>
  <si>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</si>
  <si>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</si>
  <si>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</si>
  <si>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</si>
  <si>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</si>
  <si>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</si>
  <si>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</si>
  <si>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</si>
  <si>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</si>
  <si>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</si>
  <si>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</si>
  <si>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</si>
  <si>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</si>
  <si>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</si>
  <si>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</si>
  <si>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</si>
  <si>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</si>
  <si>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</si>
  <si>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</si>
  <si>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</si>
  <si>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</si>
  <si>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</si>
  <si>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</si>
  <si>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</si>
  <si>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</si>
  <si>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</si>
  <si>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</si>
  <si>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</si>
  <si>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</si>
  <si>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</si>
  <si>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</si>
  <si>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</si>
  <si>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</si>
  <si>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</si>
  <si>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</si>
  <si>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</si>
  <si>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</si>
  <si>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</si>
  <si>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</si>
  <si>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</si>
  <si>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</si>
  <si>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</si>
  <si>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</si>
  <si>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</si>
  <si>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</si>
  <si>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</si>
  <si>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</si>
  <si>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</si>
  <si>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</si>
  <si>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</si>
  <si>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</si>
  <si>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</si>
  <si>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</si>
  <si>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</si>
  <si>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</si>
  <si>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</si>
  <si>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</si>
  <si>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</si>
  <si>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</si>
  <si>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</si>
  <si>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</si>
  <si>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</si>
  <si>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</si>
  <si>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</si>
  <si>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</si>
  <si>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</si>
  <si>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</si>
  <si>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</si>
  <si>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</si>
  <si>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</si>
  <si>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</si>
  <si>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</si>
  <si>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</si>
  <si>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</si>
  <si>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</si>
  <si>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</si>
  <si>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</si>
  <si>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</si>
  <si>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</si>
  <si>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</si>
  <si>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</si>
  <si>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</si>
  <si>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</si>
  <si>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</si>
  <si>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</si>
  <si>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</si>
  <si>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</si>
  <si>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</si>
  <si>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</si>
  <si>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</si>
  <si>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</si>
  <si>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</si>
  <si>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</si>
  <si>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</si>
  <si>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</si>
  <si>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</si>
  <si>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</si>
  <si>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</si>
  <si>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</si>
  <si>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</si>
  <si>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</si>
  <si>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</si>
  <si>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</si>
  <si>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</si>
  <si>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</si>
  <si>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</si>
  <si>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</si>
  <si>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</si>
  <si>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</si>
  <si>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</si>
  <si>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</si>
  <si>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</si>
  <si>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</si>
  <si>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</si>
  <si>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</si>
  <si>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</si>
  <si>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</si>
  <si>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</si>
  <si>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</si>
  <si>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</si>
  <si>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</si>
  <si>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</si>
  <si>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</si>
  <si>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</si>
  <si>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</si>
  <si>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</si>
  <si>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</si>
  <si>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</si>
  <si>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</si>
  <si>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</si>
  <si>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</si>
  <si>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</si>
  <si>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</si>
  <si>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</si>
  <si>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</si>
  <si>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</si>
  <si>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</si>
  <si>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</si>
  <si>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</si>
  <si>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</si>
  <si>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</si>
  <si>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</si>
  <si>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</si>
  <si>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</si>
  <si>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</si>
  <si>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</si>
  <si>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</si>
  <si>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</si>
  <si>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</si>
  <si>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</si>
  <si>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</si>
  <si>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</si>
  <si>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</si>
  <si>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</si>
  <si>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</si>
  <si>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</si>
  <si>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</si>
  <si>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</si>
  <si>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</si>
  <si>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</si>
  <si>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</si>
  <si>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</si>
  <si>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</si>
  <si>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</si>
  <si>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</si>
  <si>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</si>
  <si>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</si>
  <si>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</si>
  <si>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</si>
  <si>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</si>
  <si>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</si>
  <si>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</si>
  <si>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</si>
  <si>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</si>
  <si>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</si>
  <si>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</si>
  <si>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</si>
  <si>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</si>
  <si>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</si>
  <si>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</si>
  <si>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</si>
  <si>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</si>
  <si>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</si>
  <si>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</si>
  <si>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</si>
  <si>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</si>
  <si>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</si>
  <si>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</si>
  <si>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</si>
  <si>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</si>
  <si>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</si>
  <si>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</si>
  <si>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</si>
  <si>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</si>
  <si>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</si>
  <si>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</si>
  <si>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</si>
  <si>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</si>
  <si>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</si>
  <si>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</si>
  <si>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</si>
  <si>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</si>
  <si>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</si>
  <si>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</si>
  <si>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</si>
  <si>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</si>
  <si>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</si>
  <si>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</si>
  <si>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</si>
  <si>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</si>
  <si>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</si>
  <si>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</si>
  <si>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</si>
  <si>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</si>
  <si>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</si>
  <si>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</si>
  <si>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</si>
  <si>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</si>
  <si>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</si>
  <si>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</si>
  <si>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</si>
  <si>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</si>
  <si>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</si>
  <si>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</si>
  <si>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</si>
  <si>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</si>
  <si>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</si>
  <si>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</si>
  <si>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</si>
  <si>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</si>
  <si>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</si>
  <si>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</si>
  <si>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</si>
  <si>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</si>
  <si>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</si>
  <si>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</si>
  <si>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</si>
  <si>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</si>
  <si>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</si>
  <si>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</si>
  <si>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</si>
  <si>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</si>
  <si>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</si>
  <si>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</si>
  <si>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</si>
  <si>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</si>
  <si>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</si>
  <si>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</si>
  <si>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</si>
  <si>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</si>
  <si>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</si>
  <si>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</si>
  <si>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</si>
  <si>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</si>
  <si>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</si>
  <si>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</si>
  <si>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</si>
  <si>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</si>
  <si>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</si>
  <si>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</si>
  <si>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</si>
  <si>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</si>
  <si>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</si>
  <si>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</si>
  <si>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</si>
  <si>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</si>
  <si>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</si>
  <si>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</si>
  <si>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</si>
  <si>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</si>
  <si>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</si>
  <si>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</si>
  <si>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</si>
  <si>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</si>
  <si>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</si>
  <si>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</si>
  <si>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</si>
  <si>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</si>
  <si>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</si>
  <si>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</si>
  <si>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</si>
  <si>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</si>
  <si>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</si>
  <si>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</si>
  <si>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</si>
  <si>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</si>
  <si>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</si>
  <si>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</si>
  <si>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</si>
  <si>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</si>
  <si>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</si>
  <si>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</si>
  <si>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</si>
  <si>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</si>
  <si>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</si>
  <si>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</si>
  <si>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</si>
  <si>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</si>
  <si>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</si>
  <si>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</si>
  <si>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</si>
  <si>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</si>
  <si>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</si>
  <si>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</si>
  <si>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</si>
  <si>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</si>
  <si>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</si>
  <si>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</si>
  <si>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</si>
  <si>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</si>
  <si>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</si>
  <si>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</si>
  <si>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</si>
  <si>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</si>
  <si>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</si>
  <si>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</si>
  <si>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</si>
  <si>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</si>
  <si>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</si>
  <si>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</si>
  <si>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</si>
  <si>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</si>
  <si>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</si>
  <si>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</si>
  <si>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</si>
  <si>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</si>
  <si>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</si>
  <si>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</si>
  <si>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</si>
  <si>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</si>
  <si>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</si>
  <si>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</si>
  <si>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</si>
  <si>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</si>
  <si>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</si>
  <si>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</si>
  <si>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</si>
  <si>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</si>
  <si>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</si>
  <si>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</si>
  <si>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</si>
  <si>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</si>
  <si>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</si>
  <si>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</si>
  <si>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</si>
  <si>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</si>
  <si>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</si>
  <si>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</si>
  <si>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</si>
  <si>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</si>
  <si>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</si>
  <si>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</si>
  <si>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</si>
  <si>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</si>
  <si>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</si>
  <si>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</si>
  <si>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</si>
  <si>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</si>
  <si>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</si>
  <si>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</si>
  <si>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</si>
  <si>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</si>
  <si>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</si>
  <si>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</si>
  <si>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</si>
  <si>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</si>
  <si>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</si>
  <si>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</si>
  <si>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</si>
  <si>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</si>
  <si>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</si>
  <si>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</si>
  <si>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</si>
  <si>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</si>
  <si>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</si>
  <si>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</si>
  <si>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</si>
  <si>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</si>
  <si>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</si>
  <si>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</si>
  <si>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</si>
  <si>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</si>
  <si>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</si>
  <si>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</si>
  <si>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</si>
  <si>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</si>
  <si>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</si>
  <si>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</si>
  <si>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</si>
  <si>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</si>
  <si>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</si>
  <si>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</si>
  <si>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</si>
  <si>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</si>
  <si>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</si>
  <si>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</si>
  <si>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</si>
  <si>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</si>
  <si>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</si>
  <si>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</si>
  <si>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</si>
  <si>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</si>
  <si>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</si>
  <si>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</si>
  <si>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</si>
  <si>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</si>
  <si>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</si>
  <si>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</si>
  <si>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</si>
  <si>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</si>
  <si>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</si>
  <si>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</si>
  <si>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</si>
  <si>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</si>
  <si>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</si>
  <si>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</si>
  <si>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</si>
  <si>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</si>
  <si>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</si>
  <si>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</si>
  <si>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</si>
  <si>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</si>
  <si>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</si>
  <si>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</si>
  <si>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</si>
  <si>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</si>
  <si>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</si>
  <si>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</si>
  <si>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</si>
  <si>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</si>
  <si>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</si>
  <si>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</si>
  <si>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</si>
  <si>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</si>
  <si>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</si>
  <si>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</si>
  <si>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</si>
  <si>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</si>
  <si>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</si>
  <si>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</si>
  <si>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</si>
  <si>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</si>
  <si>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</si>
  <si>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</si>
  <si>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</si>
  <si>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</si>
  <si>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</si>
  <si>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</si>
  <si>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</si>
  <si>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</si>
  <si>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</si>
  <si>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</si>
  <si>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</si>
  <si>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</si>
  <si>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</si>
  <si>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</si>
  <si>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</si>
  <si>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</si>
  <si>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</si>
  <si>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</si>
  <si>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</si>
  <si>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</si>
  <si>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</si>
  <si>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</si>
  <si>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</si>
  <si>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</si>
  <si>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</si>
  <si>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</si>
  <si>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</si>
  <si>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</si>
  <si>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</si>
  <si>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</si>
  <si>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</si>
  <si>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</si>
  <si>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</si>
  <si>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</si>
  <si>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</si>
  <si>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</si>
  <si>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</si>
  <si>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</si>
  <si>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</si>
  <si>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</si>
  <si>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</si>
  <si>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</si>
  <si>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</si>
  <si>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</si>
  <si>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</si>
  <si>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</si>
  <si>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</si>
  <si>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</si>
  <si>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</si>
  <si>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</si>
  <si>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</si>
  <si>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</si>
  <si>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</si>
  <si>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</si>
  <si>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</si>
  <si>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</si>
  <si>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</si>
  <si>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</si>
  <si>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</si>
  <si>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</si>
  <si>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</si>
  <si>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</si>
  <si>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</si>
  <si>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</si>
  <si>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</si>
  <si>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</si>
  <si>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</si>
  <si>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</si>
  <si>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</si>
  <si>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</si>
  <si>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</si>
  <si>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</si>
  <si>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</si>
  <si>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</si>
  <si>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</si>
  <si>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</si>
  <si>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</si>
  <si>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</si>
  <si>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</si>
  <si>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</si>
  <si>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</si>
  <si>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</si>
  <si>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</si>
  <si>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</si>
  <si>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</si>
  <si>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</si>
  <si>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</si>
  <si>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</si>
  <si>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</si>
  <si>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</si>
  <si>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</si>
  <si>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</si>
  <si>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</si>
  <si>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</si>
  <si>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</si>
  <si>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</si>
  <si>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</si>
  <si>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</si>
  <si>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</si>
  <si>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</si>
  <si>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</si>
  <si>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</si>
  <si>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</si>
  <si>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</si>
  <si>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</si>
  <si>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</si>
  <si>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</si>
  <si>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</si>
  <si>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</si>
  <si>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</si>
  <si>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</si>
  <si>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</si>
  <si>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</si>
  <si>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</si>
  <si>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</si>
  <si>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</si>
  <si>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</si>
  <si>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</si>
  <si>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</si>
  <si>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</si>
  <si>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</si>
  <si>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</si>
  <si>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</si>
  <si>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</si>
  <si>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</si>
  <si>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</si>
  <si>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</si>
  <si>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</si>
  <si>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</si>
  <si>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</si>
  <si>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</si>
  <si>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</si>
  <si>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</si>
  <si>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</si>
  <si>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</si>
  <si>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</si>
  <si>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</si>
  <si>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</si>
  <si>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</si>
  <si>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</si>
  <si>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</si>
  <si>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</si>
  <si>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</si>
  <si>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</si>
  <si>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</si>
  <si>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</si>
  <si>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</si>
  <si>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</si>
  <si>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</si>
  <si>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</si>
  <si>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</si>
  <si>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</si>
  <si>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</si>
  <si>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</si>
  <si>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</si>
  <si>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</si>
  <si>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</si>
  <si>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</si>
  <si>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</si>
  <si>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</si>
  <si>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</si>
  <si>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</si>
  <si>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</si>
  <si>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</si>
  <si>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</si>
  <si>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</si>
  <si>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</si>
  <si>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</si>
  <si>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</si>
  <si>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</si>
  <si>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</si>
  <si>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</si>
  <si>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</si>
  <si>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</si>
  <si>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</si>
  <si>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</si>
  <si>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</si>
  <si>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</si>
  <si>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</si>
  <si>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</si>
  <si>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</si>
  <si>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</si>
  <si>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</si>
  <si>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</si>
  <si>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</si>
  <si>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</si>
  <si>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</si>
  <si>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</si>
  <si>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</si>
  <si>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</si>
  <si>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</si>
  <si>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</si>
  <si>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</si>
  <si>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</si>
  <si>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</si>
  <si>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</si>
  <si>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</si>
  <si>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</si>
  <si>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</si>
  <si>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</si>
  <si>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</si>
  <si>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</si>
  <si>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</si>
  <si>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</si>
  <si>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</si>
  <si>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</si>
  <si>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</si>
  <si>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</si>
  <si>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</si>
  <si>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</si>
  <si>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</si>
  <si>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</si>
  <si>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</si>
  <si>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</si>
  <si>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</si>
  <si>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</si>
  <si>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</si>
  <si>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</si>
  <si>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</si>
  <si>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</si>
  <si>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</si>
  <si>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</si>
  <si>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</si>
  <si>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</si>
  <si>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</si>
  <si>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</si>
  <si>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</si>
  <si>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</si>
  <si>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</si>
  <si>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</si>
  <si>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</si>
  <si>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</si>
  <si>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</si>
  <si>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</si>
  <si>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</si>
  <si>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</si>
  <si>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</si>
  <si>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</si>
  <si>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</si>
  <si>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</si>
  <si>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</si>
  <si>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</si>
  <si>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</si>
  <si>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</si>
  <si>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</si>
  <si>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</si>
  <si>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</si>
  <si>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</si>
  <si>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</si>
  <si>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</si>
  <si>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</si>
  <si>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</si>
  <si>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</si>
  <si>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</si>
  <si>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</si>
  <si>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</si>
  <si>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</si>
  <si>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</si>
  <si>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</si>
  <si>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</si>
  <si>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</si>
  <si>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</si>
  <si>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</si>
  <si>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</si>
  <si>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</si>
  <si>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</si>
  <si>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</si>
  <si>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</si>
  <si>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</si>
  <si>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</si>
  <si>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</si>
  <si>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</si>
  <si>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</si>
  <si>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</si>
  <si>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</si>
  <si>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</si>
  <si>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</si>
  <si>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</si>
  <si>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</si>
  <si>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</si>
  <si>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</si>
  <si>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</si>
  <si>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</si>
  <si>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</si>
  <si>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</si>
  <si>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</si>
  <si>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</si>
  <si>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</si>
  <si>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</si>
  <si>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</si>
  <si>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</si>
  <si>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</si>
  <si>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</si>
  <si>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</si>
  <si>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</si>
  <si>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</si>
  <si>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</si>
  <si>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</si>
  <si>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</si>
  <si>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</si>
  <si>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</si>
  <si>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</si>
  <si>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</si>
  <si>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</si>
  <si>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</si>
  <si>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</si>
  <si>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</si>
  <si>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</si>
  <si>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</si>
  <si>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</si>
  <si>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</si>
  <si>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</si>
  <si>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</si>
  <si>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</si>
  <si>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</si>
  <si>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</si>
  <si>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</si>
  <si>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</si>
  <si>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</si>
  <si>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</si>
  <si>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</si>
  <si>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</si>
  <si>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</si>
  <si>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</si>
  <si>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</si>
  <si>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</si>
  <si>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</si>
  <si>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</si>
  <si>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</si>
  <si>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</si>
  <si>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</si>
  <si>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</si>
  <si>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</si>
  <si>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</si>
  <si>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</si>
  <si>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</si>
  <si>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</si>
  <si>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</si>
  <si>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</si>
  <si>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</si>
  <si>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</si>
  <si>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</si>
  <si>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</si>
  <si>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</si>
  <si>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</si>
  <si>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</si>
  <si>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</si>
  <si>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</si>
  <si>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</si>
  <si>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</si>
  <si>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</si>
  <si>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</si>
  <si>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</si>
  <si>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</si>
  <si>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</si>
  <si>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</si>
  <si>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</si>
  <si>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</si>
  <si>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</si>
  <si>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</si>
  <si>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</si>
  <si>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</si>
  <si>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</si>
  <si>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</si>
  <si>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</si>
  <si>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</si>
  <si>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</si>
  <si>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</si>
  <si>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</si>
  <si>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</si>
  <si>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</si>
  <si>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</si>
  <si>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</si>
  <si>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</si>
  <si>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</si>
  <si>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</si>
  <si>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</si>
  <si>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</si>
  <si>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</si>
  <si>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</si>
  <si>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</si>
  <si>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</si>
  <si>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</si>
  <si>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</si>
  <si>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</si>
  <si>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</si>
  <si>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</si>
  <si>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</si>
  <si>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</si>
  <si>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</si>
  <si>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</si>
  <si>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</si>
  <si>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</si>
  <si>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</si>
  <si>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</si>
  <si>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</si>
  <si>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</si>
  <si>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</si>
  <si>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</si>
  <si>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</si>
  <si>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</si>
  <si>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</si>
  <si>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</si>
  <si>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</si>
  <si>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</si>
  <si>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</si>
  <si>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</si>
  <si>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</si>
  <si>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</si>
  <si>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</si>
  <si>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</si>
  <si>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</si>
  <si>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</si>
  <si>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</si>
  <si>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</si>
  <si>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</si>
  <si>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</si>
  <si>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</si>
  <si>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</si>
  <si>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</si>
  <si>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</si>
  <si>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</si>
  <si>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</si>
  <si>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</si>
  <si>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</si>
  <si>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</si>
  <si>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</si>
  <si>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</si>
  <si>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</si>
  <si>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</si>
  <si>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</si>
  <si>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</si>
  <si>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</si>
  <si>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</si>
  <si>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</si>
  <si>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</si>
  <si>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</si>
  <si>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</si>
  <si>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</si>
  <si>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</si>
  <si>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</si>
  <si>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</si>
  <si>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</si>
  <si>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</si>
  <si>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</si>
  <si>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</si>
  <si>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</si>
  <si>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</si>
  <si>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</si>
  <si>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</si>
  <si>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</si>
  <si>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</si>
  <si>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</si>
  <si>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</si>
  <si>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</si>
  <si>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</si>
  <si>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</si>
  <si>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</si>
  <si>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</si>
  <si>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</si>
  <si>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</si>
  <si>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</si>
  <si>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</si>
  <si>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</si>
  <si>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</si>
  <si>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</si>
  <si>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</si>
  <si>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</si>
  <si>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</si>
  <si>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</si>
  <si>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</si>
  <si>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</si>
  <si>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</si>
  <si>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</si>
  <si>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</si>
  <si>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</si>
  <si>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</si>
  <si>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</si>
  <si>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</si>
  <si>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</si>
  <si>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</si>
  <si>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</si>
  <si>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</si>
  <si>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</si>
  <si>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</si>
  <si>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</si>
  <si>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</si>
  <si>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</si>
  <si>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</si>
  <si>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</si>
  <si>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</si>
  <si>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</si>
  <si>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</si>
  <si>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</si>
  <si>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</si>
  <si>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</si>
  <si>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</si>
  <si>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</si>
  <si>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</si>
  <si>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</si>
  <si>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</si>
  <si>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</si>
  <si>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</si>
  <si>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</si>
  <si>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</si>
  <si>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</si>
  <si>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</si>
  <si>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</si>
  <si>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</si>
  <si>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</si>
  <si>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</si>
  <si>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</si>
  <si>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</si>
  <si>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</si>
  <si>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</si>
  <si>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</si>
  <si>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</si>
  <si>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</si>
  <si>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</si>
  <si>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</si>
  <si>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</si>
  <si>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</si>
  <si>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</si>
  <si>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</si>
  <si>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</si>
  <si>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</si>
  <si>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</si>
  <si>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</si>
  <si>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</si>
  <si>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</si>
  <si>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</si>
  <si>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</si>
  <si>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</si>
  <si>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</si>
  <si>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</si>
  <si>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</si>
  <si>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</si>
  <si>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</si>
  <si>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</si>
  <si>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</si>
  <si>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</si>
  <si>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</si>
  <si>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</si>
  <si>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</si>
  <si>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</si>
  <si>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</si>
  <si>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</si>
  <si>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</si>
  <si>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</si>
  <si>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</si>
  <si>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</si>
  <si>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</si>
  <si>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</si>
  <si>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</si>
  <si>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</si>
  <si>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</si>
  <si>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</si>
  <si>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</si>
  <si>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</si>
  <si>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</si>
  <si>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</si>
  <si>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</si>
  <si>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</si>
  <si>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</si>
  <si>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</si>
  <si>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</si>
  <si>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</si>
  <si>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</si>
  <si>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</si>
  <si>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</si>
  <si>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</si>
  <si>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</si>
  <si>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</si>
  <si>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</si>
  <si>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</si>
  <si>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</si>
  <si>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</si>
  <si>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</si>
  <si>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</si>
  <si>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</si>
  <si>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</si>
  <si>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</si>
  <si>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</si>
  <si>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</si>
  <si>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</si>
  <si>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</si>
  <si>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</si>
  <si>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</si>
  <si>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</si>
  <si>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</si>
  <si>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</si>
  <si>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</si>
  <si>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</si>
  <si>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</si>
  <si>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</si>
  <si>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</si>
  <si>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</si>
  <si>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</si>
  <si>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</si>
  <si>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</si>
  <si>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</si>
  <si>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</si>
  <si>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</si>
  <si>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</si>
  <si>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</si>
  <si>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</si>
  <si>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</si>
  <si>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</si>
  <si>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</si>
  <si>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</si>
  <si>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</si>
  <si>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</si>
  <si>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</si>
  <si>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</si>
  <si>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</si>
  <si>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</si>
  <si>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</si>
  <si>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</si>
  <si>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</si>
  <si>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</si>
  <si>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</si>
  <si>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</si>
  <si>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</si>
  <si>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</si>
  <si>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</si>
  <si>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</si>
  <si>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</si>
  <si>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</si>
  <si>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</si>
  <si>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</si>
  <si>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</si>
  <si>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</si>
  <si>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</si>
  <si>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</si>
  <si>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</si>
  <si>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</si>
  <si>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</si>
  <si>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</si>
  <si>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</si>
  <si>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</si>
  <si>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</si>
  <si>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</si>
  <si>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</si>
  <si>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</si>
  <si>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</si>
  <si>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</si>
  <si>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</si>
  <si>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</si>
  <si>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</si>
  <si>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</si>
  <si>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</si>
  <si>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</si>
  <si>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</si>
  <si>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</si>
  <si>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</si>
  <si>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</si>
  <si>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</si>
  <si>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</si>
  <si>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</si>
  <si>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</si>
  <si>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</si>
  <si>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</si>
  <si>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</si>
  <si>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</si>
  <si>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</si>
  <si>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</si>
  <si>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</si>
  <si>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</si>
  <si>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</si>
  <si>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</si>
  <si>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</si>
  <si>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</si>
  <si>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</si>
  <si>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</si>
  <si>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</si>
  <si>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</si>
  <si>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</si>
  <si>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</si>
  <si>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</si>
  <si>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</si>
  <si>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</si>
  <si>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</si>
  <si>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</si>
  <si>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</si>
  <si>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</si>
  <si>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</si>
  <si>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</si>
  <si>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</si>
  <si>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</si>
  <si>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</si>
  <si>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</si>
  <si>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</si>
  <si>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</si>
  <si>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</si>
  <si>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</si>
  <si>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</si>
  <si>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</si>
  <si>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</si>
  <si>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</si>
  <si>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</si>
  <si>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</si>
  <si>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</si>
  <si>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</si>
  <si>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</si>
  <si>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</si>
  <si>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</si>
  <si>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</si>
  <si>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</si>
  <si>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</si>
  <si>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</si>
  <si>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</si>
  <si>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</si>
  <si>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</si>
  <si>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</si>
  <si>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</si>
  <si>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</si>
  <si>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</si>
  <si>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</si>
  <si>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</si>
  <si>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</si>
  <si>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</si>
  <si>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</si>
  <si>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</si>
  <si>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</si>
  <si>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</si>
  <si>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</si>
  <si>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</si>
  <si>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</si>
  <si>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</si>
  <si>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</si>
  <si>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</si>
  <si>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</si>
  <si>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</si>
  <si>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</si>
  <si>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</si>
  <si>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</si>
  <si>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</si>
  <si>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</si>
  <si>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</si>
  <si>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</si>
  <si>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</si>
  <si>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</si>
  <si>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</si>
  <si>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</si>
  <si>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</si>
  <si>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</si>
  <si>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</si>
  <si>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</si>
  <si>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</si>
  <si>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</si>
  <si>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</si>
  <si>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</si>
  <si>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</si>
  <si>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</si>
  <si>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</si>
  <si>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</si>
  <si>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</si>
  <si>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</si>
  <si>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</si>
  <si>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</si>
  <si>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</si>
  <si>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</si>
  <si>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</si>
  <si>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</si>
  <si>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</si>
  <si>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</si>
  <si>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</si>
  <si>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</si>
  <si>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</si>
  <si>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</si>
  <si>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</si>
  <si>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</si>
  <si>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</si>
  <si>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</si>
  <si>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</si>
  <si>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</si>
  <si>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</si>
  <si>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</si>
  <si>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</si>
  <si>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</si>
  <si>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</si>
  <si>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</si>
  <si>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</si>
  <si>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</si>
  <si>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</si>
  <si>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</si>
  <si>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</si>
  <si>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</si>
  <si>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</si>
  <si>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</si>
  <si>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</si>
  <si>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</si>
  <si>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</si>
  <si>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</si>
  <si>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</si>
  <si>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</si>
  <si>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</si>
  <si>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</si>
  <si>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</si>
  <si>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</si>
  <si>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</si>
  <si>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</si>
  <si>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</si>
  <si>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</si>
  <si>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</si>
  <si>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</si>
  <si>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</si>
  <si>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</si>
  <si>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</si>
  <si>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</si>
  <si>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</si>
  <si>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</si>
  <si>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</si>
  <si>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</si>
  <si>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</si>
  <si>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</si>
  <si>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</si>
  <si>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</si>
  <si>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</si>
  <si>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</si>
  <si>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</si>
  <si>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</si>
  <si>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</si>
  <si>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</si>
  <si>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</si>
  <si>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</si>
  <si>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</si>
  <si>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</si>
  <si>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</si>
  <si>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</si>
  <si>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</si>
  <si>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</si>
  <si>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</si>
  <si>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</si>
  <si>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</si>
  <si>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</si>
  <si>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</si>
  <si>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</si>
  <si>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</si>
  <si>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</si>
  <si>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</si>
  <si>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</si>
  <si>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</si>
  <si>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</si>
  <si>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</si>
  <si>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</si>
  <si>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</si>
  <si>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</si>
  <si>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</si>
  <si>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</si>
  <si>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</si>
  <si>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</si>
  <si>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</si>
  <si>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</si>
  <si>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</si>
  <si>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</si>
  <si>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</si>
  <si>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</si>
  <si>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</si>
  <si>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</si>
  <si>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</si>
  <si>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</si>
  <si>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</si>
  <si>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</si>
  <si>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</si>
  <si>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</si>
  <si>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</si>
  <si>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</si>
  <si>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</si>
  <si>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</si>
  <si>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</si>
  <si>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</si>
  <si>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</si>
  <si>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</si>
  <si>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</si>
  <si>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</si>
  <si>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</si>
  <si>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</si>
  <si>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</si>
  <si>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</si>
  <si>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</si>
  <si>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</si>
  <si>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</si>
  <si>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</si>
  <si>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</si>
  <si>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</si>
  <si>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</si>
  <si>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</si>
  <si>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</si>
  <si>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</si>
  <si>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</si>
  <si>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</si>
  <si>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</si>
  <si>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</si>
  <si>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</si>
  <si>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</si>
  <si>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</si>
  <si>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</si>
  <si>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</si>
  <si>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</si>
  <si>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</si>
  <si>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</si>
  <si>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</si>
  <si>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</si>
  <si>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</si>
  <si>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</si>
  <si>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</si>
  <si>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</si>
  <si>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</si>
  <si>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</si>
  <si>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</si>
  <si>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</si>
  <si>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</si>
  <si>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</si>
  <si>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</si>
  <si>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</si>
  <si>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</si>
  <si>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</si>
  <si>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</si>
  <si>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</si>
  <si>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</si>
  <si>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</si>
  <si>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</si>
  <si>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</si>
  <si>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</si>
  <si>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</si>
  <si>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</si>
  <si>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</si>
  <si>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</si>
  <si>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</si>
  <si>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</si>
  <si>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</si>
  <si>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</si>
  <si>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</si>
  <si>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</si>
  <si>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</si>
  <si>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</si>
  <si>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</si>
  <si>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</si>
  <si>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</si>
  <si>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</si>
  <si>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</si>
  <si>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</si>
  <si>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</si>
  <si>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</si>
  <si>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</si>
  <si>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</si>
  <si>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</si>
  <si>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</si>
  <si>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</si>
  <si>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</si>
  <si>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</si>
  <si>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</si>
  <si>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</si>
  <si>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</si>
  <si>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</si>
  <si>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</si>
  <si>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</si>
  <si>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</si>
  <si>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</si>
  <si>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</si>
  <si>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</si>
  <si>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</si>
  <si>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</si>
  <si>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</si>
  <si>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</si>
  <si>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</si>
  <si>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</si>
  <si>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</si>
  <si>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</si>
  <si>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</si>
  <si>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</si>
  <si>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</si>
  <si>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</si>
  <si>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</si>
  <si>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</si>
  <si>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</si>
  <si>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</si>
  <si>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</si>
  <si>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</si>
  <si>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</si>
  <si>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</si>
  <si>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</si>
  <si>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</si>
  <si>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</si>
  <si>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</si>
  <si>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</si>
  <si>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</si>
  <si>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</si>
  <si>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</si>
  <si>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</si>
  <si>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</si>
  <si>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</si>
  <si>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</si>
  <si>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</si>
  <si>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</si>
  <si>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</si>
  <si>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</si>
  <si>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</si>
  <si>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</si>
  <si>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</si>
  <si>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</si>
  <si>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</si>
  <si>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</si>
  <si>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</si>
  <si>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</si>
  <si>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</si>
  <si>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</si>
  <si>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</si>
  <si>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</si>
  <si>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</si>
  <si>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</si>
  <si>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</si>
  <si>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</si>
  <si>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</si>
  <si>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</si>
  <si>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</si>
  <si>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</si>
  <si>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</si>
  <si>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</si>
  <si>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</si>
  <si>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</si>
  <si>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</si>
  <si>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</si>
  <si>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</si>
  <si>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</si>
  <si>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</si>
  <si>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</si>
  <si>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</si>
  <si>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</si>
  <si>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</si>
  <si>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</si>
  <si>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</si>
  <si>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</si>
  <si>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</si>
  <si>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</si>
  <si>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</si>
  <si>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</si>
  <si>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</si>
  <si>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</si>
  <si>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</si>
  <si>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</si>
  <si>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</si>
  <si>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</si>
  <si>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</si>
  <si>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</si>
  <si>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</si>
  <si>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</si>
  <si>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</si>
  <si>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</si>
  <si>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</si>
  <si>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</si>
  <si>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</si>
  <si>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</si>
  <si>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</si>
  <si>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</si>
  <si>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</si>
  <si>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</si>
  <si>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</si>
  <si>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</si>
  <si>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</si>
  <si>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</si>
  <si>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</si>
  <si>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</si>
  <si>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</si>
  <si>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</si>
  <si>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</si>
  <si>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</si>
  <si>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</si>
  <si>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</si>
  <si>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</si>
  <si>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</si>
  <si>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</si>
  <si>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</si>
  <si>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</si>
  <si>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</si>
  <si>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</si>
  <si>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</si>
  <si>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</si>
  <si>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</si>
  <si>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</si>
  <si>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</si>
  <si>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</si>
  <si>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</si>
  <si>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</si>
  <si>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</si>
  <si>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</si>
  <si>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</si>
  <si>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</si>
  <si>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</si>
  <si>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</si>
  <si>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</si>
  <si>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</si>
  <si>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</si>
  <si>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</si>
  <si>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</si>
  <si>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</si>
  <si>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</si>
  <si>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</si>
  <si>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</si>
  <si>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</si>
  <si>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</si>
  <si>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</si>
  <si>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</si>
  <si>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</si>
  <si>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</si>
  <si>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</si>
  <si>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</si>
  <si>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</si>
  <si>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</si>
  <si>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</si>
  <si>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</si>
  <si>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</si>
  <si>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</si>
  <si>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</si>
  <si>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</si>
  <si>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</si>
  <si>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</si>
  <si>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</si>
  <si>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</si>
  <si>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</si>
  <si>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</si>
  <si>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</si>
  <si>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</si>
  <si>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</si>
  <si>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</si>
  <si>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</si>
  <si>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</si>
  <si>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</si>
  <si>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</si>
  <si>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</si>
  <si>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</si>
  <si>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</si>
  <si>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</si>
  <si>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</si>
  <si>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</si>
  <si>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</si>
  <si>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</si>
  <si>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</si>
  <si>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</si>
  <si>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</si>
  <si>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</si>
  <si>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</si>
  <si>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</si>
  <si>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</si>
  <si>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</si>
  <si>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</si>
  <si>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</si>
  <si>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</si>
  <si>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</si>
  <si>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</si>
  <si>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</si>
  <si>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</si>
  <si>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</si>
  <si>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</si>
  <si>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</si>
  <si>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</si>
  <si>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</si>
  <si>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</si>
  <si>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</si>
  <si>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</si>
  <si>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</si>
  <si>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</si>
  <si>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</si>
  <si>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</si>
  <si>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</si>
  <si>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</si>
  <si>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</si>
  <si>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</si>
  <si>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</si>
  <si>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</si>
  <si>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</si>
  <si>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</si>
  <si>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</si>
  <si>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</si>
  <si>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</si>
  <si>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</si>
  <si>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</si>
  <si>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</si>
  <si>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</si>
  <si>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</si>
  <si>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</si>
  <si>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</si>
  <si>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</si>
  <si>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</si>
  <si>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</si>
  <si>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</si>
  <si>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</si>
  <si>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</si>
  <si>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</si>
  <si>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</si>
  <si>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</si>
  <si>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</si>
  <si>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</si>
  <si>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</si>
  <si>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</si>
  <si>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</si>
  <si>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</si>
  <si>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</si>
  <si>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</si>
  <si>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</si>
  <si>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</si>
  <si>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</si>
  <si>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</si>
  <si>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</si>
  <si>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</si>
  <si>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</si>
  <si>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</si>
  <si>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</si>
  <si>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</si>
  <si>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</si>
  <si>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</si>
  <si>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</si>
  <si>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</si>
  <si>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</si>
  <si>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</si>
  <si>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</si>
  <si>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</si>
  <si>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</si>
  <si>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</si>
  <si>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</si>
  <si>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</si>
  <si>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</si>
  <si>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</si>
  <si>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</si>
  <si>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</si>
  <si>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</si>
  <si>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</si>
  <si>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</si>
  <si>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</si>
  <si>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</si>
  <si>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</si>
  <si>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</si>
  <si>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</si>
  <si>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</si>
  <si>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</si>
  <si>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</si>
  <si>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</si>
  <si>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</si>
  <si>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</si>
  <si>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</si>
  <si>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</si>
  <si>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</si>
  <si>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</si>
  <si>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</si>
  <si>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</si>
  <si>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</si>
  <si>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</si>
  <si>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</si>
  <si>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</si>
  <si>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</si>
  <si>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</si>
  <si>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</si>
  <si>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</si>
  <si>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</si>
  <si>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</si>
  <si>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</si>
  <si>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</si>
  <si>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</si>
  <si>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</si>
  <si>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</si>
  <si>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</si>
  <si>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</si>
  <si>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</si>
  <si>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</si>
  <si>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</si>
  <si>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</si>
  <si>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</si>
  <si>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</si>
  <si>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</si>
  <si>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</si>
  <si>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</si>
  <si>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</si>
  <si>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</si>
  <si>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</si>
  <si>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</si>
  <si>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</si>
  <si>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</si>
  <si>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</si>
  <si>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</si>
  <si>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</si>
  <si>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</si>
  <si>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</si>
  <si>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</si>
  <si>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</si>
  <si>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</si>
  <si>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</si>
  <si>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</si>
  <si>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</si>
  <si>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</si>
  <si>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</si>
  <si>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</si>
  <si>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</si>
  <si>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</si>
  <si>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</si>
  <si>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</si>
  <si>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</si>
  <si>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</si>
  <si>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</si>
  <si>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</si>
  <si>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</si>
  <si>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</si>
  <si>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</si>
  <si>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</si>
  <si>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</si>
  <si>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</si>
  <si>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</si>
  <si>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</si>
  <si>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</si>
  <si>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</si>
  <si>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</si>
  <si>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</si>
  <si>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</si>
  <si>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</si>
  <si>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</si>
  <si>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</si>
  <si>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</si>
  <si>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</si>
  <si>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</si>
  <si>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</si>
  <si>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</si>
  <si>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</si>
  <si>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</si>
  <si>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</si>
  <si>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</si>
  <si>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</si>
  <si>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</si>
  <si>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</si>
  <si>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</si>
  <si>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</si>
  <si>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</si>
  <si>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</si>
  <si>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</si>
  <si>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</si>
  <si>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</si>
  <si>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</si>
  <si>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</si>
  <si>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</si>
  <si>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</si>
  <si>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</si>
  <si>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</si>
  <si>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</si>
  <si>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</si>
  <si>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</si>
  <si>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</si>
  <si>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</si>
  <si>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</si>
  <si>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</si>
  <si>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</si>
  <si>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</si>
  <si>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</si>
  <si>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</si>
  <si>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</si>
  <si>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</si>
  <si>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</si>
  <si>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</si>
  <si>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</si>
  <si>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</si>
  <si>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</si>
  <si>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</si>
  <si>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</si>
  <si>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</si>
  <si>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</si>
  <si>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</si>
  <si>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</si>
  <si>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</si>
  <si>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</si>
  <si>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</si>
  <si>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</si>
  <si>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</si>
  <si>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</si>
  <si>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</si>
  <si>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</si>
  <si>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</si>
  <si>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</si>
  <si>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</si>
  <si>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</si>
  <si>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</si>
  <si>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</si>
  <si>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</si>
  <si>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</si>
  <si>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</si>
  <si>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</si>
  <si>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</si>
  <si>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</si>
  <si>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</si>
  <si>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</si>
  <si>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</si>
  <si>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</si>
  <si>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</si>
  <si>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</si>
  <si>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</si>
  <si>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</si>
  <si>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</si>
  <si>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</si>
  <si>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</si>
  <si>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</si>
  <si>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</si>
  <si>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</si>
  <si>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</si>
  <si>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</si>
  <si>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</si>
  <si>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</si>
  <si>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</si>
  <si>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</si>
  <si>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</si>
  <si>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</si>
  <si>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</si>
  <si>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</si>
  <si>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</si>
  <si>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</si>
  <si>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</si>
  <si>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</si>
  <si>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</si>
  <si>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</si>
  <si>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</si>
  <si>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</si>
  <si>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</si>
  <si>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</si>
  <si>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</si>
  <si>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</si>
  <si>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</si>
  <si>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</si>
  <si>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</si>
  <si>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</si>
  <si>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</si>
  <si>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</si>
  <si>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</si>
  <si>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</si>
  <si>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</si>
  <si>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</si>
  <si>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</si>
  <si>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</si>
  <si>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</si>
  <si>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</si>
  <si>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</si>
  <si>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</si>
  <si>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</si>
  <si>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</si>
  <si>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</si>
  <si>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</si>
  <si>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</si>
  <si>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</si>
  <si>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</si>
  <si>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</si>
  <si>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</si>
  <si>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</si>
  <si>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</si>
  <si>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</si>
  <si>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</si>
  <si>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</si>
  <si>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</si>
  <si>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</si>
  <si>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</si>
  <si>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</si>
  <si>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</si>
  <si>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</si>
  <si>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</si>
  <si>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</si>
  <si>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</si>
  <si>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</si>
  <si>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</si>
  <si>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</si>
  <si>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</si>
  <si>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</si>
  <si>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</si>
  <si>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</si>
  <si>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</si>
  <si>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</si>
  <si>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</si>
  <si>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</si>
  <si>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</si>
  <si>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</si>
  <si>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</si>
  <si>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</si>
  <si>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</si>
  <si>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</si>
  <si>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</si>
  <si>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</si>
  <si>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</si>
  <si>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</si>
  <si>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</si>
  <si>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</si>
  <si>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</si>
  <si>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</si>
  <si>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</si>
  <si>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</si>
  <si>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</si>
  <si>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</si>
  <si>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</si>
  <si>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</si>
  <si>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</si>
  <si>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</si>
  <si>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</si>
  <si>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</si>
  <si>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</si>
  <si>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</si>
  <si>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</si>
  <si>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</si>
  <si>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</si>
  <si>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</si>
  <si>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</si>
  <si>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</si>
  <si>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</si>
  <si>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</si>
  <si>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</si>
  <si>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</si>
  <si>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</si>
  <si>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</si>
  <si>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</si>
  <si>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</si>
  <si>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</si>
  <si>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</si>
  <si>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</si>
  <si>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</si>
  <si>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</si>
  <si>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</si>
  <si>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</si>
  <si>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</si>
  <si>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</si>
  <si>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</si>
  <si>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</si>
  <si>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</si>
  <si>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</si>
  <si>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</si>
  <si>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</si>
  <si>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</si>
  <si>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</si>
  <si>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</si>
  <si>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</si>
  <si>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</si>
  <si>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</si>
  <si>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</si>
  <si>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</si>
  <si>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</si>
  <si>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</si>
  <si>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</si>
  <si>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</si>
  <si>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</si>
  <si>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</si>
  <si>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</si>
  <si>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</si>
  <si>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</si>
  <si>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</si>
  <si>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</si>
  <si>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</si>
  <si>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</si>
  <si>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</si>
  <si>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</si>
  <si>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</si>
  <si>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</si>
  <si>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</si>
  <si>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</si>
  <si>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</si>
  <si>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</si>
  <si>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</si>
  <si>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</si>
  <si>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</si>
  <si>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</si>
  <si>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</si>
  <si>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</si>
  <si>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</si>
  <si>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</si>
  <si>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</si>
  <si>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</si>
  <si>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</si>
  <si>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</si>
  <si>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</si>
  <si>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</si>
  <si>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</si>
  <si>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</si>
  <si>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</si>
  <si>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</si>
  <si>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</si>
  <si>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</si>
  <si>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</si>
  <si>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</si>
  <si>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</si>
  <si>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</si>
  <si>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</si>
  <si>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</si>
  <si>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</si>
  <si>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</si>
  <si>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</si>
  <si>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</si>
  <si>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</si>
  <si>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</si>
  <si>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</si>
  <si>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</si>
  <si>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</si>
  <si>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</si>
  <si>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</si>
  <si>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</si>
  <si>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</si>
  <si>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</si>
  <si>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</si>
  <si>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</si>
  <si>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</si>
  <si>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</si>
  <si>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</si>
  <si>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</si>
  <si>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</si>
  <si>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</si>
  <si>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</si>
  <si>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</si>
  <si>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</si>
  <si>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</si>
  <si>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</si>
  <si>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</si>
  <si>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</si>
  <si>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</si>
  <si>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</si>
  <si>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</si>
  <si>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</si>
  <si>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</si>
  <si>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</si>
  <si>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</si>
  <si>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</si>
  <si>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</si>
  <si>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</si>
  <si>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</si>
  <si>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</si>
  <si>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</si>
  <si>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</si>
  <si>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</si>
  <si>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</si>
  <si>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</si>
  <si>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</si>
  <si>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</si>
  <si>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</si>
  <si>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</si>
  <si>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</si>
  <si>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</si>
  <si>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</si>
  <si>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</si>
  <si>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</si>
  <si>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</si>
  <si>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</si>
  <si>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</si>
  <si>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</si>
  <si>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</si>
  <si>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</si>
  <si>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</si>
  <si>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</si>
  <si>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</si>
  <si>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</si>
  <si>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</si>
  <si>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</si>
  <si>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</si>
  <si>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</si>
  <si>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</si>
  <si>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</si>
  <si>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</si>
  <si>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</si>
  <si>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</si>
  <si>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</si>
  <si>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</si>
  <si>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</si>
  <si>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</si>
  <si>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</si>
  <si>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</si>
  <si>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</si>
  <si>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</si>
  <si>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</si>
  <si>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</si>
  <si>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</si>
  <si>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</si>
  <si>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</si>
  <si>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</si>
  <si>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</si>
  <si>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</si>
  <si>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</si>
  <si>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</si>
  <si>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</si>
  <si>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</si>
  <si>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</si>
  <si>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</si>
  <si>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</si>
  <si>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</si>
  <si>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</si>
  <si>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</si>
  <si>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</si>
  <si>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</si>
  <si>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</si>
  <si>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</si>
  <si>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</si>
  <si>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</si>
  <si>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</si>
  <si>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</si>
  <si>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</si>
  <si>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</si>
  <si>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</si>
  <si>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</si>
  <si>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</si>
  <si>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</si>
  <si>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</si>
  <si>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</si>
  <si>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</si>
  <si>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</si>
  <si>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</si>
  <si>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</si>
  <si>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</si>
  <si>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</si>
  <si>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</si>
  <si>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</si>
  <si>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</si>
  <si>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</si>
  <si>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</si>
  <si>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</si>
  <si>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</si>
  <si>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</si>
  <si>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</si>
  <si>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</si>
  <si>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</si>
  <si>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</si>
  <si>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</si>
  <si>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</si>
  <si>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</si>
  <si>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</si>
  <si>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</si>
  <si>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</si>
  <si>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</si>
  <si>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</si>
  <si>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</si>
  <si>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</si>
  <si>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</si>
  <si>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</si>
  <si>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</si>
  <si>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</si>
  <si>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</si>
  <si>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</si>
  <si>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</si>
  <si>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</si>
  <si>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</si>
  <si>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</si>
  <si>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</si>
  <si>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</si>
  <si>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</si>
  <si>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</si>
  <si>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</si>
  <si>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</si>
  <si>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</si>
  <si>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</si>
  <si>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</si>
  <si>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</si>
  <si>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</si>
  <si>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</si>
  <si>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</si>
  <si>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</si>
  <si>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</si>
  <si>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</si>
  <si>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</si>
  <si>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</si>
  <si>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</si>
  <si>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</si>
  <si>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</si>
  <si>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</si>
  <si>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</si>
  <si>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</si>
  <si>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</si>
  <si>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</si>
  <si>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</si>
  <si>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</si>
  <si>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</si>
  <si>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</si>
  <si>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</si>
  <si>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</si>
  <si>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</si>
  <si>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</si>
  <si>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</si>
  <si>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</si>
  <si>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</si>
  <si>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</si>
  <si>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</si>
  <si>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</si>
  <si>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</si>
  <si>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</si>
  <si>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</si>
  <si>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</si>
  <si>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</si>
  <si>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</si>
  <si>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</si>
  <si>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</si>
  <si>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</si>
  <si>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</si>
  <si>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</si>
  <si>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</si>
  <si>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</si>
  <si>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</si>
  <si>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</si>
  <si>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</si>
  <si>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</si>
  <si>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</si>
  <si>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</si>
  <si>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</si>
  <si>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</si>
  <si>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</si>
  <si>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</si>
  <si>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</si>
  <si>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</si>
  <si>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</si>
  <si>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</si>
  <si>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</si>
  <si>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</si>
  <si>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</si>
  <si>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</si>
  <si>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</si>
  <si>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</si>
  <si>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</si>
  <si>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</si>
  <si>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</si>
  <si>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</si>
  <si>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</si>
  <si>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</si>
  <si>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</si>
  <si>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</si>
  <si>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</si>
  <si>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</si>
  <si>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</si>
  <si>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</si>
  <si>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</si>
  <si>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</si>
  <si>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</si>
  <si>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</si>
  <si>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</si>
  <si>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</si>
  <si>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</si>
  <si>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</si>
  <si>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</si>
  <si>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</si>
  <si>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</si>
  <si>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</si>
  <si>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</si>
  <si>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</si>
  <si>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</si>
  <si>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</si>
  <si>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</si>
  <si>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</si>
  <si>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</si>
  <si>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</si>
  <si>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</si>
  <si>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</si>
  <si>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</si>
  <si>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</si>
  <si>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</si>
  <si>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</si>
  <si>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</si>
  <si>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</si>
  <si>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</si>
  <si>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</si>
  <si>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</si>
  <si>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</si>
  <si>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</si>
  <si>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</si>
  <si>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</si>
  <si>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</si>
  <si>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</si>
  <si>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</si>
  <si>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</si>
  <si>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</si>
  <si>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</si>
  <si>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</si>
  <si>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</si>
  <si>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</si>
  <si>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</si>
  <si>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</si>
  <si>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</si>
  <si>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</si>
  <si>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</si>
  <si>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</si>
  <si>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</si>
  <si>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</si>
  <si>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</si>
  <si>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</si>
  <si>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</si>
  <si>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</si>
  <si>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</si>
  <si>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</si>
  <si>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</si>
  <si>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</si>
  <si>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</si>
  <si>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</si>
  <si>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</si>
  <si>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</si>
  <si>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</si>
  <si>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</si>
  <si>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</si>
  <si>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</si>
  <si>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</si>
  <si>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</si>
  <si>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</si>
  <si>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</si>
  <si>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</si>
  <si>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</si>
  <si>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</si>
  <si>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</si>
  <si>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</si>
  <si>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</si>
  <si>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</si>
  <si>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</si>
  <si>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</si>
  <si>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</si>
  <si>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</si>
  <si>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</si>
  <si>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</si>
  <si>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</si>
  <si>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</si>
  <si>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</si>
  <si>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</si>
  <si>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</si>
  <si>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</si>
  <si>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</si>
  <si>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</si>
  <si>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</si>
  <si>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</si>
  <si>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</si>
  <si>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</si>
  <si>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</si>
  <si>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</si>
  <si>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</si>
  <si>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</si>
  <si>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</si>
  <si>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</si>
  <si>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</si>
  <si>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</si>
  <si>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</si>
  <si>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</si>
  <si>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</si>
  <si>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</si>
  <si>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</si>
  <si>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</si>
  <si>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</si>
  <si>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</si>
  <si>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</si>
  <si>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</si>
  <si>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</si>
  <si>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</si>
  <si>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</si>
  <si>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</si>
  <si>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</si>
  <si>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</si>
  <si>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</si>
  <si>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</si>
  <si>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</si>
  <si>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</si>
  <si>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</si>
  <si>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</si>
  <si>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</si>
  <si>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</si>
  <si>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</si>
  <si>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</si>
  <si>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</si>
  <si>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</si>
  <si>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</si>
  <si>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</si>
  <si>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</si>
  <si>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</si>
  <si>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</si>
  <si>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</si>
  <si>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</si>
  <si>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</si>
  <si>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</si>
  <si>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</si>
  <si>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</si>
  <si>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</si>
  <si>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</si>
  <si>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</si>
  <si>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</si>
  <si>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</si>
  <si>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</si>
  <si>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</si>
  <si>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</si>
  <si>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</si>
  <si>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</si>
  <si>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</si>
  <si>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</si>
  <si>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</si>
  <si>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</si>
  <si>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</si>
  <si>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</si>
  <si>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</si>
  <si>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</si>
  <si>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</si>
  <si>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</si>
  <si>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</si>
  <si>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</si>
  <si>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</si>
  <si>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</si>
  <si>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</si>
  <si>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</si>
  <si>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</si>
  <si>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</si>
  <si>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</si>
  <si>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</si>
  <si>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</si>
  <si>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</si>
  <si>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</si>
  <si>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</si>
  <si>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</si>
  <si>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</si>
  <si>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</si>
  <si>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</si>
  <si>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</si>
  <si>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</si>
  <si>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</si>
  <si>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</si>
  <si>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</si>
  <si>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</si>
  <si>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</si>
  <si>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</si>
  <si>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</si>
  <si>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</si>
  <si>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</si>
  <si>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</si>
  <si>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</si>
  <si>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</si>
  <si>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</si>
  <si>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</si>
  <si>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</si>
  <si>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</si>
  <si>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</si>
  <si>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</si>
  <si>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</si>
  <si>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</si>
  <si>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</si>
  <si>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</si>
  <si>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</si>
  <si>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</si>
  <si>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</si>
  <si>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</si>
  <si>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</si>
  <si>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</si>
  <si>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</si>
  <si>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</si>
  <si>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</si>
  <si>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</si>
  <si>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</si>
  <si>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</si>
  <si>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</si>
  <si>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</si>
  <si>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</si>
  <si>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</si>
  <si>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</si>
  <si>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</si>
  <si>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</si>
  <si>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</si>
  <si>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</si>
  <si>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</si>
  <si>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</si>
  <si>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</si>
  <si>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</si>
  <si>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</si>
  <si>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</si>
  <si>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</si>
  <si>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</si>
  <si>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</si>
  <si>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</si>
  <si>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</si>
  <si>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</si>
  <si>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</si>
  <si>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</si>
  <si>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</si>
  <si>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</si>
  <si>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</si>
  <si>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</si>
  <si>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</si>
  <si>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</si>
  <si>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</si>
  <si>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</si>
  <si>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</si>
  <si>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</si>
  <si>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</si>
  <si>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</si>
  <si>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</si>
  <si>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</si>
  <si>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</si>
  <si>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</si>
  <si>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</si>
  <si>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</si>
  <si>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</si>
  <si>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</si>
  <si>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</si>
  <si>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</si>
  <si>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</si>
  <si>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</si>
  <si>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</si>
  <si>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</si>
  <si>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</si>
  <si>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</si>
  <si>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</si>
  <si>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</si>
  <si>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</si>
  <si>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</si>
  <si>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</si>
  <si>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</si>
  <si>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</si>
  <si>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</si>
  <si>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</si>
  <si>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</si>
  <si>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</si>
  <si>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</si>
  <si>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</si>
  <si>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</si>
  <si>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</si>
  <si>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</si>
  <si>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</si>
  <si>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</si>
  <si>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</si>
  <si>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</si>
  <si>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</si>
  <si>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</si>
  <si>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</si>
  <si>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</si>
  <si>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</si>
  <si>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</si>
  <si>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</si>
  <si>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</si>
  <si>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</si>
  <si>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</si>
  <si>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</si>
  <si>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</si>
  <si>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</si>
  <si>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</si>
  <si>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</si>
  <si>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</si>
  <si>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</si>
  <si>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</si>
  <si>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</si>
  <si>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</si>
  <si>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</si>
  <si>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</si>
  <si>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</si>
  <si>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</si>
  <si>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</si>
  <si>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</si>
  <si>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</si>
  <si>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</si>
  <si>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</si>
  <si>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</si>
  <si>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</si>
  <si>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</si>
  <si>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</si>
  <si>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</si>
  <si>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</si>
  <si>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</si>
  <si>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</si>
  <si>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</si>
  <si>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</si>
  <si>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</si>
  <si>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</si>
  <si>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</si>
  <si>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</si>
  <si>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</si>
  <si>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</si>
  <si>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</si>
  <si>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</si>
  <si>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</si>
  <si>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</si>
  <si>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</si>
  <si>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</si>
  <si>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</si>
  <si>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</si>
  <si>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</si>
  <si>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</si>
  <si>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</si>
  <si>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</si>
  <si>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</si>
  <si>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</si>
  <si>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</si>
  <si>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</si>
  <si>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</si>
  <si>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</si>
  <si>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</si>
  <si>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</si>
  <si>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</si>
  <si>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</si>
  <si>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</si>
  <si>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</si>
  <si>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</si>
  <si>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</si>
  <si>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</si>
  <si>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</si>
  <si>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</si>
  <si>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</si>
  <si>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</si>
  <si>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</si>
  <si>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</si>
  <si>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</si>
  <si>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</si>
  <si>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</si>
  <si>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</si>
  <si>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</si>
  <si>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</si>
  <si>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</si>
  <si>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</si>
  <si>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</si>
  <si>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</si>
  <si>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</si>
  <si>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</si>
  <si>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</si>
  <si>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</si>
  <si>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</si>
  <si>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</si>
  <si>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</si>
  <si>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</si>
  <si>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</si>
  <si>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</si>
  <si>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</si>
  <si>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</si>
  <si>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</si>
  <si>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</si>
  <si>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</si>
  <si>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</si>
  <si>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</si>
  <si>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</si>
  <si>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</si>
  <si>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</si>
  <si>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</si>
  <si>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</si>
  <si>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</si>
  <si>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</si>
  <si>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</si>
  <si>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</si>
  <si>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</si>
  <si>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</si>
  <si>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</si>
  <si>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</si>
  <si>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</si>
  <si>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</si>
  <si>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</si>
  <si>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</si>
  <si>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</si>
  <si>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</si>
  <si>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</si>
  <si>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</si>
  <si>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</si>
  <si>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</si>
  <si>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</si>
  <si>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</si>
  <si>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</si>
  <si>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</si>
  <si>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</si>
  <si>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</si>
  <si>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</si>
  <si>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</si>
  <si>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</si>
  <si>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</si>
  <si>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</si>
  <si>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</si>
  <si>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</si>
  <si>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</si>
  <si>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</si>
  <si>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</si>
  <si>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</si>
  <si>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</si>
  <si>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</si>
  <si>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</si>
  <si>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</si>
  <si>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</si>
  <si>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</si>
  <si>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</si>
  <si>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</si>
  <si>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</si>
  <si>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</si>
  <si>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</si>
  <si>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</si>
  <si>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</si>
  <si>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</si>
  <si>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</si>
  <si>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</si>
  <si>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</si>
  <si>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</si>
  <si>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</si>
  <si>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</si>
  <si>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</si>
  <si>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</si>
  <si>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</si>
  <si>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</si>
  <si>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</si>
  <si>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</si>
  <si>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</si>
  <si>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</si>
  <si>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</si>
  <si>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</si>
  <si>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</si>
  <si>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</si>
  <si>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</si>
  <si>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</si>
  <si>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</si>
  <si>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</si>
  <si>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</si>
  <si>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</si>
  <si>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</si>
  <si>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</si>
  <si>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</si>
  <si>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</si>
  <si>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</si>
  <si>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</si>
  <si>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</si>
  <si>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</si>
  <si>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</si>
  <si>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</si>
  <si>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</si>
  <si>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</si>
  <si>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</si>
  <si>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</si>
  <si>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</si>
  <si>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</si>
  <si>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</si>
  <si>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</si>
  <si>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</si>
  <si>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</si>
  <si>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</si>
  <si>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</si>
  <si>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</si>
  <si>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</si>
  <si>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</si>
  <si>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</si>
  <si>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</si>
  <si>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</si>
  <si>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</si>
  <si>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</si>
  <si>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</si>
  <si>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</si>
  <si>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</si>
  <si>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</si>
  <si>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</si>
  <si>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</si>
  <si>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</si>
  <si>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</si>
  <si>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</si>
  <si>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</si>
  <si>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</si>
  <si>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</si>
  <si>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</si>
  <si>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</si>
  <si>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</si>
  <si>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</si>
  <si>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</si>
  <si>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</si>
  <si>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</si>
  <si>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</si>
  <si>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</si>
  <si>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</si>
  <si>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</si>
  <si>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</si>
  <si>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</si>
  <si>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</si>
  <si>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</si>
  <si>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</si>
  <si>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</si>
  <si>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</si>
  <si>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</si>
  <si>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</si>
  <si>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</si>
  <si>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</si>
  <si>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</si>
  <si>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</si>
  <si>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</si>
  <si>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</si>
  <si>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</si>
  <si>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</si>
  <si>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</si>
  <si>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</si>
  <si>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</si>
  <si>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</si>
  <si>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</si>
  <si>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</si>
  <si>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</si>
  <si>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</si>
  <si>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</si>
  <si>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</si>
  <si>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</si>
  <si>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</si>
  <si>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</si>
  <si>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</si>
  <si>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</si>
  <si>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</si>
  <si>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</si>
  <si>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</si>
  <si>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</si>
  <si>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</si>
  <si>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</si>
  <si>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</si>
  <si>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</si>
  <si>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</si>
  <si>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</si>
  <si>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</si>
  <si>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</si>
  <si>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</si>
  <si>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</si>
  <si>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</si>
  <si>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</si>
  <si>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</si>
  <si>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</si>
  <si>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</si>
  <si>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</si>
  <si>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</si>
  <si>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</si>
  <si>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</si>
  <si>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</si>
  <si>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</si>
  <si>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</si>
  <si>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</si>
  <si>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</si>
  <si>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</si>
  <si>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</si>
  <si>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</si>
  <si>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</si>
  <si>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</si>
  <si>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</si>
  <si>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</si>
  <si>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</si>
  <si>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</si>
  <si>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</si>
  <si>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</si>
  <si>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</si>
  <si>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</si>
  <si>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</si>
  <si>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</si>
  <si>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</si>
  <si>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</si>
  <si>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</si>
  <si>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</si>
  <si>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</si>
  <si>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</si>
  <si>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</si>
  <si>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</si>
  <si>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</si>
  <si>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</si>
  <si>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</si>
  <si>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</si>
  <si>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</si>
  <si>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</si>
  <si>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</si>
  <si>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</si>
  <si>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</si>
  <si>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</si>
  <si>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</si>
  <si>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</si>
  <si>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</si>
  <si>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</si>
  <si>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</si>
  <si>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</si>
  <si>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</si>
  <si>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</si>
  <si>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</si>
  <si>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</si>
  <si>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</si>
  <si>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</si>
  <si>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</si>
  <si>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</si>
  <si>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</si>
  <si>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</si>
  <si>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</si>
  <si>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</si>
  <si>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</si>
  <si>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</si>
  <si>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</si>
  <si>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</si>
  <si>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</si>
  <si>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</si>
  <si>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</si>
  <si>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</si>
  <si>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</si>
  <si>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</si>
  <si>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</si>
  <si>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</si>
  <si>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</si>
  <si>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</si>
  <si>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</si>
  <si>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</si>
  <si>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</si>
  <si>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</si>
  <si>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</si>
  <si>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</si>
  <si>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</si>
  <si>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</si>
  <si>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</si>
  <si>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</si>
  <si>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</si>
  <si>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</si>
  <si>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</si>
  <si>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</si>
  <si>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</si>
  <si>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</si>
  <si>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</si>
  <si>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</si>
  <si>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</si>
  <si>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</si>
  <si>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</si>
  <si>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</si>
  <si>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</si>
  <si>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</si>
  <si>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</si>
  <si>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</si>
  <si>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</si>
  <si>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</si>
  <si>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</si>
  <si>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</si>
  <si>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</si>
  <si>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</si>
  <si>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</si>
  <si>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</si>
  <si>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</si>
  <si>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</si>
  <si>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</si>
  <si>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</si>
  <si>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</si>
  <si>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</si>
  <si>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</si>
  <si>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</si>
  <si>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</si>
  <si>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</si>
  <si>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</si>
  <si>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</si>
  <si>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</si>
  <si>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</si>
  <si>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</si>
  <si>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</si>
  <si>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</si>
  <si>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</si>
  <si>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</si>
  <si>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</si>
  <si>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</si>
  <si>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</si>
  <si>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</si>
  <si>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</si>
  <si>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</si>
  <si>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</si>
  <si>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</si>
  <si>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</si>
  <si>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</si>
  <si>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</si>
  <si>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</si>
  <si>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</si>
  <si>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</si>
  <si>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</si>
  <si>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</si>
  <si>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</si>
  <si>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</si>
  <si>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</si>
  <si>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</si>
  <si>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</si>
  <si>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</si>
  <si>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</si>
  <si>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</si>
  <si>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</si>
  <si>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</si>
  <si>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</si>
  <si>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</si>
  <si>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</si>
  <si>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</si>
  <si>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</si>
  <si>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</si>
  <si>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</si>
  <si>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</si>
  <si>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</si>
  <si>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</si>
  <si>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</si>
  <si>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</si>
  <si>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</si>
  <si>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</si>
  <si>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</si>
  <si>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</si>
  <si>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</si>
  <si>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</si>
  <si>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</si>
  <si>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</si>
  <si>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</si>
  <si>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</si>
  <si>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</si>
  <si>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</si>
  <si>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</si>
  <si>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</si>
  <si>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</si>
  <si>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</si>
  <si>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</si>
  <si>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</si>
  <si>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</si>
  <si>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</si>
  <si>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</si>
  <si>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</si>
  <si>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</si>
  <si>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</si>
  <si>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</si>
  <si>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</si>
  <si>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</si>
  <si>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</si>
  <si>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</si>
  <si>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</si>
  <si>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</si>
  <si>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</si>
  <si>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</si>
  <si>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</si>
  <si>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</si>
  <si>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</si>
  <si>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</si>
  <si>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</si>
  <si>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</si>
  <si>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</si>
  <si>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</si>
  <si>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</si>
  <si>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</si>
  <si>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</si>
  <si>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</si>
  <si>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</si>
  <si>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</si>
  <si>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</si>
  <si>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</si>
  <si>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</si>
  <si>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</si>
  <si>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</si>
  <si>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</si>
  <si>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</si>
  <si>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</si>
  <si>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</si>
  <si>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</si>
  <si>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</si>
  <si>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</si>
  <si>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</si>
  <si>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</si>
  <si>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</si>
  <si>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</si>
  <si>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</si>
  <si>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</si>
  <si>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</si>
  <si>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</si>
  <si>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</si>
  <si>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</si>
  <si>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</si>
  <si>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</si>
  <si>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</si>
  <si>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</si>
  <si>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</si>
  <si>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</si>
  <si>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</si>
  <si>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</si>
  <si>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</si>
  <si>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</si>
  <si>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</si>
  <si>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</si>
  <si>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</si>
  <si>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</si>
  <si>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</si>
  <si>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</si>
  <si>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</si>
  <si>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</si>
  <si>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</si>
  <si>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</si>
  <si>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</si>
  <si>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</si>
  <si>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</si>
  <si>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</si>
  <si>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</si>
  <si>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</si>
  <si>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</si>
  <si>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</si>
  <si>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</si>
  <si>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</si>
  <si>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</si>
  <si>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</si>
  <si>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</si>
  <si>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</si>
  <si>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</si>
  <si>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</si>
  <si>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</si>
  <si>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</si>
  <si>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</si>
  <si>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</si>
  <si>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</si>
  <si>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</si>
  <si>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</si>
  <si>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</si>
  <si>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</si>
  <si>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</si>
  <si>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</si>
  <si>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</si>
  <si>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</si>
  <si>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</si>
  <si>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</si>
  <si>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</si>
  <si>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</si>
  <si>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</si>
  <si>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</si>
  <si>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</si>
  <si>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</si>
  <si>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</si>
  <si>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</si>
  <si>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</si>
  <si>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</si>
  <si>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</si>
  <si>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</si>
  <si>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</si>
  <si>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</si>
  <si>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</si>
  <si>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</si>
  <si>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</si>
  <si>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</si>
  <si>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</si>
  <si>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</si>
  <si>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</si>
  <si>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</si>
  <si>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</si>
  <si>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</si>
  <si>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</si>
  <si>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</si>
  <si>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</si>
  <si>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</si>
  <si>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</si>
  <si>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</si>
  <si>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</si>
  <si>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</si>
  <si>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</si>
  <si>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</si>
  <si>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</si>
  <si>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</si>
  <si>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</si>
  <si>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</si>
  <si>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</si>
  <si>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</si>
  <si>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</si>
  <si>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</si>
  <si>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</si>
  <si>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</si>
  <si>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</si>
  <si>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</si>
  <si>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</si>
  <si>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</si>
  <si>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</si>
  <si>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</si>
  <si>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</si>
  <si>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</si>
  <si>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</si>
  <si>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</si>
  <si>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</si>
  <si>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</si>
  <si>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</si>
  <si>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</si>
  <si>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</si>
  <si>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</si>
  <si>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</si>
  <si>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</si>
  <si>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</si>
  <si>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</si>
  <si>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</si>
  <si>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</si>
  <si>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</si>
  <si>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</si>
  <si>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</si>
  <si>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</si>
  <si>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</si>
  <si>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</si>
  <si>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</si>
  <si>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</si>
  <si>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</si>
  <si>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</si>
  <si>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</si>
  <si>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</si>
  <si>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</si>
  <si>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</si>
  <si>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</si>
  <si>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</si>
  <si>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</si>
  <si>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</si>
  <si>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</si>
  <si>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</si>
  <si>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</si>
  <si>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</si>
  <si>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</si>
  <si>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</si>
  <si>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</si>
  <si>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</si>
  <si>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</si>
  <si>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</si>
  <si>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</si>
  <si>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</si>
  <si>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</si>
  <si>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</si>
  <si>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</si>
  <si>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</si>
  <si>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</si>
  <si>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</si>
  <si>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</si>
  <si>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</si>
  <si>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</si>
  <si>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</si>
  <si>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</si>
  <si>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</si>
  <si>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</si>
  <si>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</si>
  <si>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</si>
  <si>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</si>
  <si>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</si>
  <si>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</si>
  <si>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</si>
  <si>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</si>
  <si>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</si>
  <si>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</si>
  <si>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</si>
  <si>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</si>
  <si>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</si>
  <si>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</si>
  <si>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</si>
  <si>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</si>
  <si>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</si>
  <si>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</si>
  <si>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</si>
  <si>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</si>
  <si>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</si>
  <si>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</si>
  <si>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</si>
  <si>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</si>
  <si>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</si>
  <si>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</si>
  <si>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</si>
  <si>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</si>
  <si>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</si>
  <si>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</si>
  <si>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</si>
  <si>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</si>
  <si>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</si>
  <si>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</si>
  <si>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</si>
  <si>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</si>
  <si>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</si>
  <si>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</si>
  <si>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</si>
  <si>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</si>
  <si>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</si>
  <si>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</si>
  <si>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</si>
  <si>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</si>
  <si>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</si>
  <si>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</si>
  <si>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</si>
  <si>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</si>
  <si>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</si>
  <si>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</si>
  <si>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</si>
  <si>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</si>
  <si>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</si>
  <si>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</si>
  <si>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</si>
  <si>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</si>
  <si>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</si>
  <si>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</si>
  <si>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</si>
  <si>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</si>
  <si>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</si>
  <si>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</si>
  <si>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</si>
  <si>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</si>
  <si>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</si>
  <si>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</si>
  <si>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</si>
  <si>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</si>
  <si>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</si>
  <si>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</si>
  <si>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</si>
  <si>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</si>
  <si>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</si>
  <si>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</si>
  <si>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</si>
  <si>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</si>
  <si>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</si>
  <si>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</si>
  <si>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</si>
  <si>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</si>
  <si>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</si>
  <si>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</si>
  <si>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</si>
  <si>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</si>
  <si>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</si>
  <si>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</si>
  <si>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</si>
  <si>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</si>
  <si>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</si>
  <si>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</si>
  <si>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</si>
  <si>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</si>
  <si>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</si>
  <si>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</si>
  <si>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</si>
  <si>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</si>
  <si>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</si>
  <si>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</si>
  <si>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</si>
  <si>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</si>
  <si>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</si>
  <si>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</si>
  <si>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</si>
  <si>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</si>
  <si>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</si>
  <si>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</si>
  <si>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</si>
  <si>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</si>
  <si>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</si>
  <si>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</si>
  <si>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</si>
  <si>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</si>
  <si>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</si>
  <si>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</si>
  <si>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</si>
  <si>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</si>
  <si>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</si>
  <si>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</si>
  <si>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</si>
  <si>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</si>
  <si>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</si>
  <si>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</si>
  <si>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</si>
  <si>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</si>
  <si>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</si>
  <si>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</si>
  <si>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</si>
  <si>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</si>
  <si>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</si>
  <si>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</si>
  <si>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</si>
  <si>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</si>
  <si>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</si>
  <si>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</si>
  <si>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</si>
  <si>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</si>
  <si>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</si>
  <si>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</si>
  <si>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</si>
  <si>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</si>
  <si>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</si>
  <si>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</si>
  <si>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</si>
  <si>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</si>
  <si>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</si>
  <si>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</si>
  <si>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</si>
  <si>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</si>
  <si>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</si>
  <si>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</si>
  <si>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</si>
  <si>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</si>
  <si>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</si>
  <si>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</si>
  <si>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</si>
  <si>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</si>
  <si>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</si>
  <si>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</si>
  <si>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</si>
  <si>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</si>
  <si>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</si>
  <si>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</si>
  <si>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</si>
  <si>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</si>
  <si>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</si>
  <si>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</si>
  <si>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</si>
  <si>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</si>
  <si>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</si>
  <si>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</si>
  <si>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</si>
  <si>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</si>
  <si>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</si>
  <si>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</si>
  <si>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</si>
  <si>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</si>
  <si>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</si>
  <si>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</si>
  <si>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</si>
  <si>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</si>
  <si>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</si>
  <si>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</si>
  <si>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</si>
  <si>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</si>
  <si>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</si>
  <si>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</si>
  <si>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</si>
  <si>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</si>
  <si>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</si>
  <si>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</si>
  <si>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</si>
  <si>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</si>
  <si>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</si>
  <si>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</si>
  <si>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</si>
  <si>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</si>
  <si>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</si>
  <si>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</si>
  <si>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</si>
  <si>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</si>
  <si>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</si>
  <si>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</si>
  <si>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</si>
  <si>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</si>
  <si>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</si>
  <si>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</si>
  <si>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</si>
  <si>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</si>
  <si>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</si>
  <si>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</si>
  <si>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</si>
  <si>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</si>
  <si>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</si>
  <si>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</si>
  <si>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</si>
  <si>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</si>
  <si>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</si>
  <si>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</si>
  <si>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</si>
  <si>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</si>
  <si>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</si>
  <si>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</si>
  <si>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</si>
  <si>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</si>
  <si>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</si>
  <si>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</si>
  <si>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</si>
  <si>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</si>
  <si>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</si>
  <si>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</si>
  <si>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</si>
  <si>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</si>
  <si>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</si>
  <si>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</si>
  <si>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</si>
  <si>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</si>
  <si>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</si>
  <si>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</si>
  <si>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</si>
  <si>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</si>
  <si>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</si>
  <si>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</si>
  <si>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</si>
  <si>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</si>
  <si>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</si>
  <si>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</si>
  <si>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</si>
  <si>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</si>
  <si>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</si>
  <si>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</si>
  <si>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</si>
  <si>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</si>
  <si>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</si>
  <si>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</si>
  <si>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</si>
  <si>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</si>
  <si>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</si>
  <si>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</si>
  <si>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</si>
  <si>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</si>
  <si>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</si>
  <si>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</si>
  <si>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</si>
  <si>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</si>
  <si>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</si>
  <si>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</si>
  <si>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</si>
  <si>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</si>
  <si>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</si>
  <si>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</si>
  <si>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</si>
  <si>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</si>
  <si>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</si>
  <si>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</si>
  <si>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</si>
  <si>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</si>
  <si>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</si>
  <si>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</si>
  <si>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</si>
  <si>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</si>
  <si>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</si>
  <si>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</si>
  <si>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</si>
  <si>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</si>
  <si>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</si>
  <si>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</si>
  <si>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</si>
  <si>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</si>
  <si>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</si>
  <si>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</si>
  <si>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</si>
  <si>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</si>
  <si>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</si>
  <si>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</si>
  <si>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</si>
  <si>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</si>
  <si>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</si>
  <si>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</si>
  <si>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</si>
  <si>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</si>
  <si>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</si>
  <si>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</si>
  <si>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</si>
  <si>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</si>
  <si>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</si>
  <si>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</si>
  <si>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</si>
  <si>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</si>
  <si>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</si>
  <si>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</si>
  <si>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</si>
  <si>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</si>
  <si>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</si>
  <si>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</si>
  <si>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</si>
  <si>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</si>
  <si>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</si>
  <si>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</si>
  <si>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</si>
  <si>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</si>
  <si>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</si>
  <si>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</si>
  <si>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</si>
  <si>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</si>
  <si>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</si>
  <si>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</si>
  <si>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</si>
  <si>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</si>
  <si>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</si>
  <si>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</si>
  <si>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</si>
  <si>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</si>
  <si>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</si>
  <si>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</si>
  <si>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</si>
  <si>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</si>
  <si>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</si>
  <si>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</si>
  <si>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</si>
  <si>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</si>
  <si>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</si>
  <si>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</si>
  <si>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</si>
  <si>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</si>
  <si>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</si>
  <si>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</si>
  <si>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</si>
  <si>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</si>
  <si>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</si>
  <si>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</si>
  <si>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</si>
  <si>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</si>
  <si>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</si>
  <si>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</si>
  <si>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</si>
  <si>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</si>
  <si>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</si>
  <si>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</si>
  <si>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</si>
  <si>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</si>
  <si>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</si>
  <si>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</si>
  <si>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</si>
  <si>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</si>
  <si>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</si>
  <si>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</si>
  <si>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</si>
  <si>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</si>
  <si>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</si>
  <si>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</si>
  <si>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</si>
  <si>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</si>
  <si>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</si>
  <si>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</si>
  <si>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</si>
  <si>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</si>
  <si>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</si>
  <si>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</si>
  <si>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</si>
  <si>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</si>
  <si>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</si>
  <si>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</si>
  <si>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</si>
  <si>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</si>
  <si>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</si>
  <si>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</si>
  <si>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</si>
  <si>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</si>
  <si>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</si>
  <si>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</si>
  <si>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</si>
  <si>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</si>
  <si>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</si>
  <si>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</si>
  <si>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</si>
  <si>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</si>
  <si>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</si>
  <si>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</si>
  <si>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</si>
  <si>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</si>
  <si>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</si>
  <si>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</si>
  <si>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</si>
  <si>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</si>
  <si>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</si>
  <si>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</si>
  <si>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</si>
  <si>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</si>
  <si>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</si>
  <si>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</si>
  <si>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</si>
  <si>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</si>
  <si>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</si>
  <si>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</si>
  <si>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</si>
  <si>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</si>
  <si>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</si>
  <si>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</si>
  <si>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</si>
  <si>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</si>
  <si>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</si>
  <si>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</si>
  <si>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</si>
  <si>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</si>
  <si>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</si>
  <si>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</si>
  <si>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</si>
  <si>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</si>
  <si>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</si>
  <si>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</si>
  <si>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</si>
  <si>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</si>
  <si>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</si>
  <si>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</si>
  <si>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</si>
  <si>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</si>
  <si>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</si>
  <si>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</si>
  <si>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</si>
  <si>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</si>
  <si>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</si>
  <si>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</si>
  <si>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</si>
  <si>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</si>
  <si>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</si>
  <si>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</si>
  <si>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</si>
  <si>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</si>
  <si>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</si>
  <si>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</si>
  <si>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</si>
  <si>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</si>
  <si>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</si>
  <si>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</si>
  <si>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</si>
  <si>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</si>
  <si>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</si>
  <si>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</si>
  <si>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</si>
  <si>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</si>
  <si>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</si>
  <si>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</si>
  <si>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</si>
  <si>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</si>
  <si>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</si>
  <si>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</si>
  <si>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</si>
  <si>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</si>
  <si>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</si>
  <si>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</si>
  <si>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</si>
  <si>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</si>
  <si>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</si>
  <si>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</si>
  <si>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</si>
  <si>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</si>
  <si>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</si>
  <si>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</si>
  <si>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</si>
  <si>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</si>
  <si>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</si>
  <si>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</si>
  <si>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</si>
  <si>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</si>
  <si>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</si>
  <si>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</si>
  <si>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</si>
  <si>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</si>
  <si>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</si>
  <si>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</si>
  <si>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</si>
  <si>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</si>
  <si>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</si>
  <si>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</si>
  <si>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</si>
  <si>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</si>
  <si>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</si>
  <si>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</si>
  <si>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</si>
  <si>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</si>
  <si>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</si>
  <si>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</si>
  <si>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</si>
  <si>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</si>
  <si>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</si>
  <si>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</si>
  <si>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</si>
  <si>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</si>
  <si>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</si>
  <si>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</si>
  <si>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</si>
  <si>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</si>
  <si>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</si>
  <si>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</si>
  <si>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</si>
  <si>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</si>
  <si>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</si>
  <si>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</si>
  <si>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</si>
  <si>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</si>
  <si>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</si>
  <si>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</si>
  <si>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</si>
  <si>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</si>
  <si>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</si>
  <si>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</si>
  <si>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</si>
  <si>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</si>
  <si>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</si>
  <si>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</si>
  <si>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</si>
  <si>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</si>
  <si>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</si>
  <si>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</si>
  <si>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</si>
  <si>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</si>
  <si>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</si>
  <si>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</si>
  <si>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</si>
  <si>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</si>
  <si>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</si>
  <si>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</si>
  <si>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</si>
  <si>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</si>
  <si>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</si>
  <si>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</si>
  <si>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</si>
  <si>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</si>
  <si>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</si>
  <si>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</si>
  <si>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</si>
  <si>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</si>
  <si>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</si>
  <si>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</si>
  <si>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</si>
  <si>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</si>
  <si>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</si>
  <si>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</si>
  <si>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</si>
  <si>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</si>
  <si>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</si>
  <si>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</si>
  <si>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</si>
  <si>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</si>
  <si>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</si>
  <si>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</si>
  <si>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</si>
  <si>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</si>
  <si>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</si>
  <si>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</si>
  <si>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</si>
  <si>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</si>
  <si>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</si>
  <si>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</si>
  <si>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</si>
  <si>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</si>
  <si>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</si>
  <si>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</si>
  <si>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</si>
  <si>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</si>
  <si>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</si>
  <si>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</si>
  <si>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</si>
  <si>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</si>
  <si>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</si>
  <si>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</si>
  <si>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</si>
  <si>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</si>
  <si>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</si>
  <si>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</si>
  <si>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</si>
  <si>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</si>
  <si>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</si>
  <si>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</si>
  <si>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</si>
  <si>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</si>
  <si>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</si>
  <si>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</si>
  <si>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</si>
  <si>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</si>
  <si>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</si>
  <si>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</si>
  <si>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</si>
  <si>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</si>
  <si>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</si>
  <si>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</si>
  <si>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</si>
  <si>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</si>
  <si>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</si>
  <si>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</si>
  <si>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</si>
  <si>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</si>
  <si>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</si>
  <si>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</si>
  <si>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</si>
  <si>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</si>
  <si>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</si>
  <si>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</si>
  <si>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</si>
  <si>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</si>
  <si>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</si>
  <si>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</si>
  <si>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</si>
  <si>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</si>
  <si>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</si>
  <si>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</si>
  <si>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</si>
  <si>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</si>
  <si>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</si>
  <si>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</si>
  <si>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</si>
  <si>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</si>
  <si>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</si>
  <si>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</si>
  <si>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</si>
  <si>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</si>
  <si>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</si>
  <si>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</si>
  <si>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</si>
  <si>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</si>
  <si>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</si>
  <si>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</si>
  <si>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</si>
  <si>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</si>
  <si>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</si>
  <si>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</si>
  <si>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</si>
  <si>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</si>
  <si>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</si>
  <si>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</si>
  <si>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</si>
  <si>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</si>
  <si>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</si>
  <si>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</si>
  <si>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</si>
  <si>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</si>
  <si>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</si>
  <si>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</si>
  <si>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</si>
  <si>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</si>
  <si>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</si>
  <si>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</si>
  <si>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</si>
  <si>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</si>
  <si>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</si>
  <si>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</si>
  <si>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</si>
  <si>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</si>
  <si>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</si>
  <si>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</si>
  <si>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</si>
  <si>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</si>
  <si>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</si>
  <si>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</si>
  <si>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</si>
  <si>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</si>
  <si>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</si>
  <si>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</si>
  <si>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</si>
  <si>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</si>
  <si>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</si>
  <si>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</si>
  <si>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</si>
  <si>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</si>
  <si>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</si>
  <si>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</si>
  <si>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</si>
  <si>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</si>
  <si>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</si>
  <si>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</si>
  <si>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</si>
  <si>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</si>
  <si>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</si>
  <si>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</si>
  <si>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</si>
  <si>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</si>
  <si>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</si>
  <si>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</si>
  <si>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</si>
  <si>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</si>
  <si>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</si>
  <si>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</si>
  <si>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</si>
  <si>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</si>
  <si>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</si>
  <si>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</si>
  <si>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</si>
  <si>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</si>
  <si>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</si>
  <si>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</si>
  <si>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</si>
  <si>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</si>
  <si>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</si>
  <si>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</si>
  <si>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</si>
  <si>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</si>
  <si>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</si>
  <si>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</si>
  <si>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</si>
  <si>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</si>
  <si>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</si>
  <si>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</si>
  <si>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</si>
  <si>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</si>
  <si>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</si>
  <si>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</si>
  <si>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</si>
  <si>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</si>
  <si>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</si>
  <si>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</si>
  <si>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</si>
  <si>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</si>
  <si>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</si>
  <si>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</si>
  <si>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</si>
  <si>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</si>
  <si>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</si>
  <si>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</si>
  <si>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</si>
  <si>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</si>
  <si>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</si>
  <si>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</si>
  <si>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</si>
  <si>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</si>
  <si>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</si>
  <si>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</si>
  <si>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</si>
  <si>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</si>
  <si>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</si>
  <si>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</si>
  <si>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</si>
  <si>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</si>
  <si>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</si>
  <si>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</si>
  <si>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</si>
  <si>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</si>
  <si>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</si>
  <si>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</si>
  <si>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</si>
  <si>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</si>
  <si>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</si>
  <si>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</si>
  <si>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</si>
  <si>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</si>
  <si>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</si>
  <si>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</si>
  <si>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</si>
  <si>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</si>
  <si>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</si>
  <si>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</si>
  <si>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</si>
  <si>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</si>
  <si>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</si>
  <si>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</si>
  <si>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</si>
  <si>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</si>
  <si>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</si>
  <si>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</si>
  <si>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</si>
  <si>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</si>
  <si>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</si>
  <si>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</si>
  <si>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</si>
  <si>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</si>
  <si>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</si>
  <si>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</si>
  <si>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</si>
  <si>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</si>
  <si>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</si>
  <si>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</si>
  <si>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</si>
  <si>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</si>
  <si>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</si>
  <si>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</si>
  <si>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</si>
  <si>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</si>
  <si>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</si>
  <si>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</si>
  <si>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</si>
  <si>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</si>
  <si>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</si>
  <si>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</si>
  <si>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</si>
  <si>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</si>
  <si>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</si>
  <si>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</si>
  <si>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</si>
  <si>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</si>
  <si>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</si>
  <si>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</si>
  <si>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</si>
  <si>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</si>
  <si>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</si>
  <si>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</si>
  <si>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</si>
  <si>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</si>
  <si>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</si>
  <si>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</si>
  <si>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</si>
  <si>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</si>
  <si>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</si>
  <si>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</si>
  <si>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</si>
  <si>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</si>
  <si>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</si>
  <si>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</si>
  <si>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</si>
  <si>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</si>
  <si>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</si>
  <si>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</si>
  <si>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</si>
  <si>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</si>
  <si>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</si>
  <si>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</si>
  <si>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</si>
  <si>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</si>
  <si>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</si>
  <si>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</si>
  <si>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</si>
  <si>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</si>
  <si>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</si>
  <si>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</si>
  <si>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</si>
  <si>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</si>
  <si>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</si>
  <si>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</si>
  <si>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</si>
  <si>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</si>
  <si>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</si>
  <si>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</si>
  <si>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</si>
  <si>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</si>
  <si>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</si>
  <si>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</si>
  <si>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</si>
  <si>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</si>
  <si>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</si>
  <si>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</si>
  <si>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</si>
  <si>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</si>
  <si>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</si>
  <si>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</si>
  <si>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</si>
  <si>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</si>
  <si>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</si>
  <si>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</si>
  <si>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</si>
  <si>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</si>
  <si>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</si>
  <si>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</si>
  <si>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</si>
  <si>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</si>
  <si>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</si>
  <si>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</si>
  <si>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</si>
  <si>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</si>
  <si>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</si>
  <si>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</si>
  <si>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</si>
  <si>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</si>
  <si>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</si>
  <si>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</si>
  <si>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</si>
  <si>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</si>
  <si>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</si>
  <si>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</si>
  <si>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</si>
  <si>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</si>
  <si>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</si>
  <si>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</si>
  <si>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</si>
  <si>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</si>
  <si>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</si>
  <si>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</si>
  <si>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</si>
  <si>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</si>
  <si>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</si>
  <si>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</si>
  <si>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</si>
  <si>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</si>
  <si>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</si>
  <si>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</si>
  <si>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</si>
  <si>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</si>
  <si>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</si>
  <si>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</si>
  <si>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</si>
  <si>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</si>
  <si>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</si>
  <si>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</si>
  <si>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</si>
  <si>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</si>
  <si>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</si>
  <si>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</si>
  <si>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</si>
  <si>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</si>
  <si>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</si>
  <si>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</si>
  <si>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</si>
  <si>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</si>
  <si>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</si>
  <si>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</si>
  <si>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</si>
  <si>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</si>
  <si>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</si>
  <si>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</si>
  <si>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</si>
  <si>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</si>
  <si>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</si>
  <si>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</si>
  <si>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</si>
  <si>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</si>
  <si>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</si>
  <si>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</si>
  <si>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</si>
  <si>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</si>
  <si>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</si>
  <si>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</si>
  <si>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</si>
  <si>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</si>
  <si>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</si>
  <si>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</si>
  <si>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</si>
  <si>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</si>
  <si>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</si>
  <si>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</si>
  <si>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</si>
  <si>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</si>
  <si>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</si>
  <si>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</si>
  <si>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</si>
  <si>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</si>
  <si>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</si>
  <si>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</si>
  <si>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</si>
  <si>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</si>
  <si>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</si>
  <si>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</si>
  <si>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</si>
  <si>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</si>
  <si>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</si>
  <si>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</si>
  <si>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</si>
  <si>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</si>
  <si>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</si>
  <si>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</si>
  <si>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</si>
  <si>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</si>
  <si>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</si>
  <si>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</si>
  <si>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</si>
  <si>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</si>
  <si>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</si>
  <si>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</si>
  <si>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</si>
  <si>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</si>
  <si>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</si>
  <si>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</si>
  <si>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</si>
  <si>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</si>
  <si>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</si>
  <si>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</si>
  <si>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</si>
  <si>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</si>
  <si>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</si>
  <si>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</si>
  <si>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</si>
  <si>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</si>
  <si>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</si>
  <si>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</si>
  <si>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</si>
  <si>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</si>
  <si>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</si>
  <si>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</si>
  <si>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</si>
  <si>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</si>
  <si>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</si>
  <si>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</si>
  <si>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</si>
  <si>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</si>
  <si>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</si>
  <si>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</si>
  <si>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</si>
  <si>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</si>
  <si>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</si>
  <si>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</si>
  <si>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</si>
  <si>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</si>
  <si>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</si>
  <si>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</si>
  <si>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</si>
  <si>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</si>
  <si>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</si>
  <si>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</si>
  <si>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</si>
  <si>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</si>
  <si>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</si>
  <si>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</si>
  <si>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</si>
  <si>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</si>
  <si>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</si>
  <si>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</si>
  <si>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</si>
  <si>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</si>
  <si>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</si>
  <si>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</si>
  <si>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</si>
  <si>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</si>
  <si>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</si>
  <si>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</si>
  <si>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</si>
  <si>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</si>
  <si>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</si>
  <si>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</si>
  <si>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</si>
  <si>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</si>
  <si>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</si>
  <si>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</si>
  <si>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</si>
  <si>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</si>
  <si>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</si>
  <si>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</si>
  <si>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</si>
  <si>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</si>
  <si>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</si>
  <si>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</si>
  <si>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</si>
  <si>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</si>
  <si>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</si>
  <si>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</si>
  <si>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</si>
  <si>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</si>
  <si>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</si>
  <si>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</si>
  <si>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</si>
  <si>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</si>
  <si>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</si>
  <si>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</si>
  <si>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</si>
  <si>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</si>
  <si>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</si>
  <si>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</si>
  <si>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</si>
  <si>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</si>
  <si>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</si>
  <si>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</si>
  <si>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</si>
  <si>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</si>
  <si>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</si>
  <si>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</si>
  <si>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</si>
  <si>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</si>
  <si>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</si>
  <si>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</si>
  <si>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</si>
  <si>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</si>
  <si>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</si>
  <si>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</si>
  <si>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</si>
  <si>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</si>
  <si>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</si>
  <si>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</si>
  <si>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</si>
  <si>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</si>
  <si>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</si>
  <si>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</si>
  <si>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</si>
  <si>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</si>
  <si>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</si>
  <si>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</si>
  <si>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</si>
  <si>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</si>
  <si>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</si>
  <si>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</si>
  <si>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</si>
  <si>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</si>
  <si>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</si>
  <si>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</si>
  <si>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</si>
  <si>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</si>
  <si>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</si>
  <si>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</si>
  <si>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</si>
  <si>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</si>
  <si>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</si>
  <si>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</si>
  <si>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</si>
  <si>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</si>
  <si>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</si>
  <si>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</si>
  <si>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</si>
  <si>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</si>
  <si>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</si>
  <si>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</si>
  <si>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</si>
  <si>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</si>
  <si>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</si>
  <si>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</si>
  <si>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</si>
  <si>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</si>
  <si>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</si>
  <si>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</si>
  <si>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</si>
  <si>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</si>
  <si>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</si>
  <si>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</si>
  <si>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</si>
  <si>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</si>
  <si>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</si>
  <si>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</si>
  <si>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</si>
  <si>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</si>
  <si>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</si>
  <si>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</si>
  <si>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</si>
  <si>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</si>
  <si>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</si>
  <si>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</si>
  <si>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</si>
  <si>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</si>
  <si>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</si>
  <si>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</si>
  <si>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</si>
  <si>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</si>
  <si>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</si>
  <si>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</si>
  <si>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</si>
  <si>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</si>
  <si>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</si>
  <si>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</si>
  <si>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</si>
  <si>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</si>
  <si>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</si>
  <si>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</si>
  <si>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</si>
  <si>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</si>
  <si>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</si>
  <si>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</si>
  <si>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</si>
  <si>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</si>
  <si>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</si>
  <si>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</si>
  <si>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</si>
  <si>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</si>
  <si>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</si>
  <si>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</si>
  <si>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</si>
  <si>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</si>
  <si>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</si>
  <si>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</si>
  <si>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</si>
  <si>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</si>
  <si>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</si>
  <si>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</si>
  <si>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</si>
  <si>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</si>
  <si>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</si>
  <si>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</si>
  <si>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</si>
  <si>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</si>
  <si>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</si>
  <si>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</si>
  <si>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</si>
  <si>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</si>
  <si>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</si>
  <si>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</si>
  <si>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</si>
  <si>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</si>
  <si>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</si>
  <si>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</si>
  <si>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</si>
  <si>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</si>
  <si>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</si>
  <si>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</si>
  <si>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</si>
  <si>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</si>
  <si>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</si>
  <si>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</si>
  <si>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</si>
  <si>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</si>
  <si>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</si>
  <si>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</si>
  <si>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</si>
  <si>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</si>
  <si>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</si>
  <si>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</si>
  <si>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</si>
  <si>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</si>
  <si>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</si>
  <si>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</si>
  <si>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</si>
  <si>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</si>
  <si>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</si>
  <si>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</si>
  <si>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</si>
  <si>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</si>
  <si>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</si>
  <si>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</si>
  <si>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</si>
  <si>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</si>
  <si>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</si>
  <si>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</si>
  <si>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</si>
  <si>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</si>
  <si>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</si>
  <si>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</si>
  <si>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</si>
  <si>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</si>
  <si>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</si>
  <si>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</si>
  <si>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</si>
  <si>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</si>
  <si>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</si>
  <si>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</si>
  <si>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</si>
  <si>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</si>
  <si>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</si>
  <si>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</si>
  <si>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</si>
  <si>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</si>
  <si>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</si>
  <si>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</si>
  <si>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</si>
  <si>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</si>
  <si>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</si>
  <si>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</si>
  <si>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</si>
  <si>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</si>
  <si>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</si>
  <si>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</si>
  <si>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</si>
  <si>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</si>
  <si>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</si>
  <si>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</si>
  <si>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</si>
  <si>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</si>
  <si>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</si>
  <si>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</si>
  <si>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</si>
  <si>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</si>
  <si>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</si>
  <si>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</si>
  <si>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</si>
  <si>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</si>
  <si>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</si>
  <si>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</si>
  <si>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</si>
  <si>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</si>
  <si>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</si>
  <si>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</si>
  <si>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</si>
  <si>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</si>
  <si>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</si>
  <si>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</si>
  <si>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</si>
  <si>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</si>
  <si>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</si>
  <si>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</si>
  <si>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</si>
  <si>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</si>
  <si>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</si>
  <si>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</si>
  <si>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</si>
  <si>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</si>
  <si>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</si>
  <si>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</si>
  <si>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</si>
  <si>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</si>
  <si>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</si>
  <si>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</si>
  <si>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</si>
  <si>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</si>
  <si>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</si>
  <si>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</si>
  <si>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</si>
  <si>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</si>
  <si>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</si>
  <si>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</si>
  <si>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</si>
  <si>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</si>
  <si>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</si>
  <si>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</si>
  <si>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</si>
  <si>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</si>
  <si>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</si>
  <si>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</si>
  <si>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</si>
  <si>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</si>
  <si>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</si>
  <si>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</si>
  <si>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</si>
  <si>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</si>
  <si>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</si>
  <si>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</si>
  <si>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</si>
  <si>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</si>
  <si>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</si>
  <si>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</si>
  <si>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</si>
  <si>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</si>
  <si>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</si>
  <si>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</si>
  <si>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</si>
  <si>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</si>
  <si>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</si>
  <si>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</si>
  <si>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</si>
  <si>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</si>
  <si>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</si>
  <si>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</si>
  <si>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</si>
  <si>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</si>
  <si>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</si>
  <si>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</si>
  <si>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</si>
  <si>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</si>
  <si>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</si>
  <si>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</si>
  <si>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</si>
  <si>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</si>
  <si>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</si>
  <si>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</si>
  <si>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</si>
  <si>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</si>
  <si>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</si>
  <si>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</si>
  <si>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</si>
  <si>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</si>
  <si>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</si>
  <si>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</si>
  <si>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</si>
  <si>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</si>
  <si>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</si>
  <si>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</si>
  <si>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</si>
  <si>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</si>
  <si>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</si>
  <si>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</si>
  <si>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</si>
  <si>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</si>
  <si>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</si>
  <si>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</si>
  <si>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</si>
  <si>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</si>
  <si>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</si>
  <si>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</si>
  <si>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</si>
  <si>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</si>
  <si>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</si>
  <si>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</si>
  <si>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</si>
  <si>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</si>
  <si>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</si>
  <si>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</si>
  <si>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</si>
  <si>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</si>
  <si>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</si>
  <si>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</si>
  <si>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</si>
  <si>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</si>
  <si>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</si>
  <si>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</si>
  <si>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</si>
  <si>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</si>
  <si>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</si>
  <si>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</si>
  <si>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</si>
  <si>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</si>
  <si>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</si>
  <si>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</si>
  <si>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</si>
  <si>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</si>
  <si>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</si>
  <si>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</si>
  <si>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</si>
  <si>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</si>
  <si>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</si>
  <si>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</si>
  <si>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</si>
  <si>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</si>
  <si>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</si>
  <si>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</si>
  <si>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</si>
  <si>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</si>
  <si>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</si>
  <si>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</si>
  <si>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</si>
  <si>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</si>
  <si>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</si>
  <si>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</si>
  <si>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</si>
  <si>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</si>
  <si>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</si>
  <si>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</si>
  <si>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</si>
  <si>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</si>
  <si>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</si>
  <si>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</si>
  <si>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</si>
  <si>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</si>
  <si>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</si>
  <si>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</si>
  <si>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</si>
  <si>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</si>
  <si>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</si>
  <si>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</si>
  <si>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</si>
  <si>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</si>
  <si>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</si>
  <si>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</si>
  <si>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</si>
  <si>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</si>
  <si>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</si>
  <si>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</si>
  <si>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</si>
  <si>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</si>
  <si>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</si>
  <si>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</si>
  <si>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</si>
  <si>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</si>
  <si>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</si>
  <si>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</si>
  <si>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</si>
  <si>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</si>
  <si>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</si>
  <si>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</si>
  <si>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</si>
  <si>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</si>
  <si>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</si>
  <si>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</si>
  <si>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</si>
  <si>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</si>
  <si>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</si>
  <si>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</si>
  <si>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</si>
  <si>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</si>
  <si>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</si>
  <si>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</si>
  <si>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</si>
  <si>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</si>
  <si>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</si>
  <si>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</si>
  <si>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</si>
  <si>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</si>
  <si>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</si>
  <si>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</si>
  <si>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</si>
  <si>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</si>
  <si>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</si>
  <si>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</si>
  <si>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</si>
  <si>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</si>
  <si>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</si>
  <si>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</si>
  <si>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</si>
  <si>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</si>
  <si>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</si>
  <si>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</si>
  <si>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</si>
  <si>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</si>
  <si>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</si>
  <si>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</si>
  <si>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</si>
  <si>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</si>
  <si>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</si>
  <si>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</si>
  <si>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</si>
  <si>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</si>
  <si>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</si>
  <si>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</si>
  <si>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</si>
  <si>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</si>
  <si>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</si>
  <si>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</si>
  <si>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</si>
  <si>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</si>
  <si>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</si>
  <si>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</si>
  <si>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</si>
  <si>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</si>
  <si>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</si>
  <si>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</si>
  <si>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</si>
  <si>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</si>
  <si>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</si>
  <si>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</si>
  <si>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</si>
  <si>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</si>
  <si>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</si>
  <si>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</si>
  <si>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</si>
  <si>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</si>
  <si>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</si>
  <si>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</si>
  <si>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</si>
  <si>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</si>
  <si>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</si>
  <si>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</si>
  <si>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</si>
  <si>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</si>
  <si>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</si>
  <si>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</si>
  <si>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</si>
  <si>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</si>
  <si>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</si>
  <si>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</si>
  <si>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</si>
  <si>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</si>
  <si>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</si>
  <si>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</si>
  <si>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</si>
  <si>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</si>
  <si>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</si>
  <si>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</si>
  <si>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</si>
  <si>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</si>
  <si>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</si>
  <si>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</si>
  <si>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</si>
  <si>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</si>
  <si>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</si>
  <si>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</si>
  <si>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</si>
  <si>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</si>
  <si>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</si>
  <si>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</si>
  <si>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</si>
  <si>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</si>
  <si>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</si>
  <si>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</si>
  <si>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</si>
  <si>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</si>
  <si>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</si>
  <si>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</si>
  <si>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</si>
  <si>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</si>
  <si>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</si>
  <si>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</si>
  <si>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</si>
  <si>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</si>
  <si>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</si>
  <si>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</si>
  <si>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</si>
  <si>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</si>
  <si>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</si>
  <si>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</si>
  <si>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</si>
  <si>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</si>
  <si>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</si>
  <si>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</si>
  <si>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</si>
  <si>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</si>
  <si>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</si>
  <si>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</si>
  <si>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</si>
  <si>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</si>
  <si>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</si>
  <si>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</si>
  <si>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</si>
  <si>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</si>
  <si>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</si>
  <si>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</si>
  <si>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</si>
  <si>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</si>
  <si>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</si>
  <si>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</si>
  <si>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</si>
  <si>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</si>
  <si>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</si>
  <si>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</si>
  <si>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</si>
  <si>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</si>
  <si>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</si>
  <si>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</si>
  <si>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</si>
  <si>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</si>
  <si>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</si>
  <si>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</si>
  <si>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</si>
  <si>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</si>
  <si>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</si>
  <si>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</si>
  <si>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</si>
  <si>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</si>
  <si>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</si>
  <si>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</si>
  <si>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</si>
  <si>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</si>
  <si>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</si>
  <si>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</si>
  <si>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</si>
  <si>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</si>
  <si>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</si>
  <si>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</si>
  <si>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</si>
  <si>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</si>
  <si>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</si>
  <si>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</si>
  <si>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</si>
  <si>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</si>
  <si>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</si>
  <si>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</si>
  <si>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</si>
  <si>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</si>
  <si>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</si>
  <si>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</si>
  <si>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</si>
  <si>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</si>
  <si>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</si>
  <si>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</si>
  <si>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</si>
  <si>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</si>
  <si>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</si>
  <si>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</si>
  <si>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</si>
  <si>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</si>
  <si>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</si>
  <si>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</si>
  <si>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</si>
  <si>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</si>
  <si>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</si>
  <si>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</si>
  <si>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</si>
  <si>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</si>
  <si>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</si>
  <si>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</si>
  <si>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</si>
  <si>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</si>
  <si>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</si>
  <si>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</si>
  <si>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</si>
  <si>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</si>
  <si>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</si>
  <si>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</si>
  <si>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</si>
  <si>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</si>
  <si>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</si>
  <si>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</si>
  <si>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</si>
  <si>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</si>
  <si>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</si>
  <si>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</si>
  <si>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</si>
  <si>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</si>
  <si>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</si>
  <si>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</si>
  <si>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</si>
  <si>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</si>
  <si>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</si>
  <si>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</si>
  <si>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</si>
  <si>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</si>
  <si>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</si>
  <si>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</si>
  <si>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</si>
  <si>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</si>
  <si>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</si>
  <si>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</si>
  <si>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</si>
  <si>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</si>
  <si>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</si>
  <si>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</si>
  <si>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</si>
  <si>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</si>
  <si>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</si>
  <si>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</si>
  <si>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</si>
  <si>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</si>
  <si>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</si>
  <si>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</si>
  <si>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</si>
  <si>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</si>
  <si>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</si>
  <si>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</si>
  <si>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</si>
  <si>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</si>
  <si>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</si>
  <si>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</si>
  <si>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</si>
  <si>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</si>
  <si>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</si>
  <si>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</si>
  <si>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</si>
  <si>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</si>
  <si>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</si>
  <si>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</si>
  <si>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</si>
  <si>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</si>
  <si>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</si>
  <si>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</si>
  <si>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</si>
  <si>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</si>
  <si>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</si>
  <si>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</si>
  <si>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</si>
  <si>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</si>
  <si>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</si>
  <si>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</si>
  <si>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</si>
  <si>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</si>
  <si>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</si>
  <si>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</si>
  <si>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</si>
  <si>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</si>
  <si>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</si>
  <si>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</si>
  <si>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</si>
  <si>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</si>
  <si>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</si>
  <si>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</si>
  <si>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</si>
  <si>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</si>
  <si>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</si>
  <si>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</si>
  <si>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</si>
  <si>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</si>
  <si>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</si>
  <si>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</si>
  <si>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</si>
  <si>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</si>
  <si>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</si>
  <si>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</si>
  <si>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</si>
  <si>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</si>
  <si>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</si>
  <si>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</si>
  <si>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</si>
  <si>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</si>
  <si>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</si>
  <si>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</si>
  <si>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</si>
  <si>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</si>
  <si>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</si>
  <si>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</si>
  <si>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</si>
  <si>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</si>
  <si>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</si>
  <si>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</si>
  <si>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</si>
  <si>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</si>
  <si>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</si>
  <si>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</si>
  <si>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</si>
  <si>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</si>
  <si>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</si>
  <si>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</si>
  <si>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</si>
  <si>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</si>
  <si>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</si>
  <si>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</si>
  <si>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</si>
  <si>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</si>
  <si>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</si>
  <si>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</si>
  <si>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</si>
  <si>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</si>
  <si>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</si>
  <si>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</si>
  <si>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</si>
  <si>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</si>
  <si>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</si>
  <si>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</si>
  <si>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</si>
  <si>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</si>
  <si>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</si>
  <si>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</si>
  <si>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</si>
  <si>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</si>
  <si>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</si>
  <si>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</si>
  <si>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</si>
  <si>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</si>
  <si>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</si>
  <si>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</si>
  <si>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</si>
  <si>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</si>
  <si>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</si>
  <si>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</si>
  <si>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</si>
  <si>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</si>
  <si>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</si>
  <si>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</si>
  <si>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</si>
  <si>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</si>
  <si>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</si>
  <si>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</si>
  <si>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</si>
  <si>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</si>
  <si>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</si>
  <si>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</si>
  <si>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</si>
  <si>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</si>
  <si>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</si>
  <si>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</si>
  <si>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</si>
  <si>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</si>
  <si>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</si>
  <si>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</si>
  <si>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</si>
  <si>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</si>
  <si>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</si>
  <si>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</si>
  <si>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</si>
  <si>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</si>
  <si>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</si>
  <si>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</si>
  <si>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</si>
  <si>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</si>
  <si>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</si>
  <si>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</si>
  <si>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</si>
  <si>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</si>
  <si>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</si>
  <si>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</si>
  <si>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</si>
  <si>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</si>
  <si>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</si>
  <si>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</si>
  <si>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</si>
  <si>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</si>
  <si>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</si>
  <si>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</si>
  <si>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</si>
  <si>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</si>
  <si>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</si>
  <si>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</si>
  <si>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</si>
  <si>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</si>
  <si>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</si>
  <si>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</si>
  <si>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</si>
  <si>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</si>
  <si>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</si>
  <si>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</si>
  <si>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</si>
  <si>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</si>
  <si>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</si>
  <si>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</si>
  <si>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</si>
  <si>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</si>
  <si>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</si>
  <si>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</si>
  <si>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</si>
  <si>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</si>
  <si>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</si>
  <si>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</si>
  <si>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</si>
  <si>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</si>
  <si>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</si>
  <si>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</si>
  <si>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</si>
  <si>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</si>
  <si>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</si>
  <si>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</si>
  <si>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</si>
  <si>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</si>
  <si>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</si>
  <si>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</si>
  <si>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</si>
  <si>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</si>
  <si>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</si>
  <si>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</si>
  <si>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</si>
  <si>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</si>
  <si>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</si>
  <si>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</si>
  <si>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</si>
  <si>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</si>
  <si>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</si>
  <si>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</si>
  <si>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</si>
  <si>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</si>
  <si>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</si>
  <si>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</si>
  <si>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</si>
  <si>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</si>
  <si>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</si>
  <si>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</si>
  <si>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</si>
  <si>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</si>
  <si>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</si>
  <si>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</si>
  <si>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</si>
  <si>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</si>
  <si>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</si>
  <si>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</si>
  <si>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</si>
  <si>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</si>
  <si>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</si>
  <si>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</si>
  <si>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</si>
  <si>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</si>
  <si>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</si>
  <si>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</si>
  <si>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</si>
  <si>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</si>
  <si>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</si>
  <si>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</si>
  <si>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</si>
  <si>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</si>
  <si>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</si>
  <si>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</si>
  <si>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</si>
  <si>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</si>
  <si>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</si>
  <si>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</si>
  <si>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</si>
  <si>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</si>
  <si>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</si>
  <si>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</si>
  <si>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</si>
  <si>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</si>
  <si>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</si>
  <si>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</si>
  <si>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</si>
  <si>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</si>
  <si>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</si>
  <si>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</si>
  <si>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</si>
  <si>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</si>
  <si>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</si>
  <si>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</si>
  <si>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</si>
  <si>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</si>
  <si>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</si>
  <si>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</si>
  <si>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</si>
  <si>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</si>
  <si>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</si>
  <si>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</si>
  <si>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</si>
  <si>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</si>
  <si>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</si>
  <si>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</si>
  <si>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</si>
  <si>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</si>
  <si>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</si>
  <si>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</si>
  <si>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</si>
  <si>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</si>
  <si>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</si>
  <si>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</si>
  <si>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</si>
  <si>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</si>
  <si>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</si>
  <si>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</si>
  <si>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</si>
  <si>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</si>
  <si>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</si>
  <si>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</si>
  <si>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</si>
  <si>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</si>
  <si>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</si>
  <si>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</si>
  <si>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</si>
  <si>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</si>
  <si>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</si>
  <si>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</si>
  <si>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</si>
  <si>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</si>
  <si>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</si>
  <si>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</si>
  <si>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</si>
  <si>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</si>
  <si>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</si>
  <si>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</si>
  <si>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</si>
  <si>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</si>
  <si>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</si>
  <si>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</si>
  <si>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</si>
  <si>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</si>
  <si>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</si>
  <si>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</si>
  <si>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</si>
  <si>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</si>
  <si>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</si>
  <si>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</si>
  <si>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</si>
  <si>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</si>
  <si>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</si>
  <si>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</si>
  <si>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</si>
  <si>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</si>
  <si>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</si>
  <si>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</si>
  <si>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</si>
  <si>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</si>
  <si>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</si>
  <si>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</si>
  <si>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</si>
  <si>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</si>
  <si>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</si>
  <si>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</si>
  <si>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</si>
  <si>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</si>
  <si>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</si>
  <si>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</si>
  <si>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</si>
  <si>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</si>
  <si>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</si>
  <si>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</si>
  <si>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</si>
  <si>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</si>
  <si>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</si>
  <si>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</si>
  <si>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</si>
  <si>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</si>
  <si>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</si>
  <si>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</si>
  <si>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</si>
  <si>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</si>
  <si>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</si>
  <si>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</si>
  <si>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</si>
  <si>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</si>
  <si>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</si>
  <si>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</si>
  <si>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</si>
  <si>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</si>
  <si>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</si>
  <si>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</si>
  <si>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</si>
  <si>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</si>
  <si>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</si>
  <si>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</si>
  <si>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</si>
  <si>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</si>
  <si>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</si>
  <si>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</si>
  <si>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</si>
  <si>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</si>
  <si>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</si>
  <si>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</si>
  <si>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</si>
  <si>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</si>
  <si>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</si>
  <si>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</si>
  <si>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</si>
  <si>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</si>
  <si>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</si>
  <si>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</si>
  <si>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</si>
  <si>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</si>
  <si>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</si>
  <si>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</si>
  <si>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</si>
  <si>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</si>
  <si>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</si>
  <si>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</si>
  <si>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</si>
  <si>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</si>
  <si>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</si>
  <si>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</si>
  <si>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</si>
  <si>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</si>
  <si>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</si>
  <si>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</si>
  <si>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</si>
  <si>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</si>
  <si>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</si>
  <si>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</si>
  <si>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</si>
  <si>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</si>
  <si>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</si>
  <si>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</si>
  <si>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</si>
  <si>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</si>
  <si>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</si>
  <si>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</si>
  <si>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</si>
  <si>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</si>
  <si>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</si>
  <si>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</si>
  <si>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</si>
  <si>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</si>
  <si>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</si>
  <si>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</si>
  <si>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</si>
  <si>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</si>
  <si>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</si>
  <si>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</si>
  <si>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</si>
  <si>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</si>
  <si>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</si>
  <si>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</si>
  <si>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</si>
  <si>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</si>
  <si>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</si>
  <si>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</si>
  <si>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</si>
  <si>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</si>
  <si>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</si>
  <si>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</si>
  <si>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</si>
  <si>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</si>
  <si>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</si>
  <si>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</si>
  <si>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</si>
  <si>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</si>
  <si>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</si>
  <si>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</si>
  <si>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</si>
  <si>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</si>
  <si>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</si>
  <si>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</si>
  <si>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</si>
  <si>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</si>
  <si>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</si>
  <si>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</si>
  <si>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</si>
  <si>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</si>
  <si>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</si>
  <si>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</si>
  <si>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</si>
  <si>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</si>
  <si>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</si>
  <si>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</si>
  <si>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</si>
  <si>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</si>
  <si>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</si>
  <si>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</si>
  <si>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</si>
  <si>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</si>
  <si>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</si>
  <si>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</si>
  <si>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</si>
  <si>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</si>
  <si>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</si>
  <si>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</si>
  <si>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</si>
  <si>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</si>
  <si>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</si>
  <si>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</si>
  <si>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</si>
  <si>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</si>
  <si>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</si>
  <si>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</si>
  <si>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</si>
  <si>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</si>
  <si>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</si>
  <si>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</si>
  <si>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</si>
  <si>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</si>
  <si>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</si>
  <si>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</si>
  <si>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</si>
  <si>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</si>
  <si>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</si>
  <si>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</si>
  <si>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</si>
  <si>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</si>
  <si>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</si>
  <si>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</si>
  <si>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</si>
  <si>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</si>
  <si>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</si>
  <si>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</si>
  <si>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</si>
  <si>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</si>
  <si>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</si>
  <si>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</si>
  <si>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</si>
  <si>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</si>
  <si>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</si>
  <si>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</si>
  <si>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</si>
  <si>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</si>
  <si>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</si>
  <si>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</si>
  <si>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</si>
  <si>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</si>
  <si>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</si>
  <si>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</si>
  <si>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</si>
  <si>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</si>
  <si>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</si>
  <si>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</si>
  <si>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</si>
  <si>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</si>
  <si>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</si>
  <si>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</si>
  <si>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</si>
  <si>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</si>
  <si>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</si>
  <si>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</si>
  <si>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</si>
  <si>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</si>
  <si>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</si>
  <si>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</si>
  <si>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</si>
  <si>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</si>
  <si>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</si>
  <si>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</si>
  <si>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</si>
  <si>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</si>
  <si>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</si>
  <si>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</si>
  <si>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</si>
  <si>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</si>
  <si>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</si>
  <si>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</si>
  <si>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</si>
  <si>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</si>
  <si>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</si>
  <si>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</si>
  <si>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</si>
  <si>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</si>
  <si>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</si>
  <si>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</si>
  <si>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</si>
  <si>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</si>
  <si>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</si>
  <si>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</si>
  <si>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</si>
  <si>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</si>
  <si>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</si>
  <si>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</si>
  <si>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</si>
  <si>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</si>
  <si>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</si>
  <si>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</si>
  <si>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</si>
  <si>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</si>
  <si>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</si>
  <si>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</si>
  <si>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</si>
  <si>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</si>
  <si>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</si>
  <si>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</si>
  <si>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</si>
  <si>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</si>
  <si>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</si>
  <si>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</si>
  <si>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</si>
  <si>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</si>
  <si>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</si>
  <si>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</si>
  <si>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</si>
  <si>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</si>
  <si>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</si>
  <si>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</si>
  <si>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</si>
  <si>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</si>
  <si>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</si>
  <si>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</si>
  <si>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</si>
  <si>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</si>
  <si>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</si>
  <si>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</si>
  <si>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</si>
  <si>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</si>
  <si>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</si>
  <si>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</si>
  <si>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</si>
  <si>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</si>
  <si>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</si>
  <si>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</si>
  <si>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</si>
  <si>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</si>
  <si>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</si>
  <si>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</si>
  <si>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</si>
  <si>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</si>
  <si>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</si>
  <si>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</si>
  <si>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</si>
  <si>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</si>
  <si>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</si>
  <si>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</si>
  <si>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</si>
  <si>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</si>
  <si>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</si>
  <si>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</si>
  <si>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</si>
  <si>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</si>
  <si>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</si>
  <si>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</si>
  <si>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</si>
  <si>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</si>
  <si>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</si>
  <si>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</si>
  <si>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</si>
  <si>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</si>
  <si>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</si>
  <si>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</si>
  <si>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</si>
  <si>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</si>
  <si>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</si>
  <si>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</si>
  <si>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</si>
  <si>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</si>
  <si>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</si>
  <si>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</si>
  <si>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</si>
  <si>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</si>
  <si>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</si>
  <si>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</si>
  <si>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</si>
  <si>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</si>
  <si>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</si>
  <si>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</si>
  <si>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</si>
  <si>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</si>
  <si>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</si>
  <si>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</si>
  <si>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</si>
  <si>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</si>
  <si>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</si>
  <si>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</si>
  <si>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</si>
  <si>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</si>
  <si>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</si>
  <si>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</si>
  <si>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</si>
  <si>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</si>
  <si>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</si>
  <si>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</si>
  <si>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</si>
  <si>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</si>
  <si>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</si>
  <si>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</si>
  <si>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</si>
  <si>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</si>
  <si>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</si>
  <si>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</si>
  <si>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</si>
  <si>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</si>
  <si>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</si>
  <si>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</si>
  <si>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</si>
  <si>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</si>
  <si>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</si>
  <si>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</si>
  <si>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</si>
  <si>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</si>
  <si>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</si>
  <si>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</si>
  <si>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</si>
  <si>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</si>
  <si>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</si>
  <si>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</si>
  <si>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</si>
  <si>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</si>
  <si>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</si>
  <si>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</si>
  <si>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</si>
  <si>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</si>
  <si>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</si>
  <si>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</si>
  <si>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</si>
  <si>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</si>
  <si>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</si>
  <si>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</si>
  <si>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</si>
  <si>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</si>
  <si>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</si>
  <si>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</si>
  <si>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</si>
  <si>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</si>
  <si>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</si>
  <si>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</si>
  <si>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</si>
  <si>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</si>
  <si>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</si>
  <si>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</si>
  <si>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</si>
  <si>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</si>
  <si>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</si>
  <si>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</si>
  <si>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</si>
  <si>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</si>
  <si>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</si>
  <si>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</si>
  <si>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</si>
  <si>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</si>
  <si>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</si>
  <si>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</si>
  <si>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</si>
  <si>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</si>
  <si>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</si>
  <si>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</si>
  <si>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</si>
  <si>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</si>
  <si>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</si>
  <si>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</si>
  <si>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</si>
  <si>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</si>
  <si>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</si>
  <si>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</si>
  <si>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</si>
  <si>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</si>
  <si>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</si>
  <si>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</si>
  <si>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</si>
  <si>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</si>
  <si>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</si>
  <si>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</si>
  <si>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</si>
  <si>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</si>
  <si>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</si>
  <si>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</si>
  <si>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</si>
  <si>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</si>
  <si>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</si>
  <si>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</si>
  <si>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</si>
  <si>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</si>
  <si>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</si>
  <si>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</si>
  <si>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</si>
  <si>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</si>
  <si>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</si>
  <si>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</si>
  <si>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</si>
  <si>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</si>
  <si>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</si>
  <si>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</si>
  <si>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</si>
  <si>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</si>
  <si>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</si>
  <si>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</si>
  <si>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</si>
  <si>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</si>
  <si>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</si>
  <si>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</si>
  <si>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</si>
  <si>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</si>
  <si>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</si>
  <si>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</si>
  <si>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</si>
  <si>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</si>
  <si>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</si>
  <si>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</si>
  <si>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</si>
  <si>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</si>
  <si>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</si>
  <si>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</si>
  <si>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</si>
  <si>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</si>
  <si>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</si>
  <si>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</si>
  <si>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</si>
  <si>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</si>
  <si>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</si>
  <si>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</si>
  <si>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</si>
  <si>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</si>
  <si>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</si>
  <si>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</si>
  <si>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</si>
  <si>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</si>
  <si>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</si>
  <si>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</si>
  <si>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</si>
  <si>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</si>
  <si>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</si>
  <si>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</si>
  <si>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</si>
  <si>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</si>
  <si>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</si>
  <si>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</si>
  <si>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</si>
  <si>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</si>
  <si>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</si>
  <si>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</si>
  <si>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</si>
  <si>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</si>
  <si>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</si>
  <si>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</si>
  <si>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</si>
  <si>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</si>
  <si>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</si>
  <si>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</si>
  <si>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</si>
  <si>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</si>
  <si>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</si>
  <si>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</si>
  <si>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</si>
  <si>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</si>
  <si>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</si>
  <si>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</si>
  <si>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</si>
  <si>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</si>
  <si>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</si>
  <si>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</si>
  <si>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</si>
  <si>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</si>
  <si>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</si>
  <si>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</si>
  <si>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</si>
  <si>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</si>
  <si>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</si>
  <si>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</si>
  <si>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</si>
  <si>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</si>
  <si>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</si>
  <si>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</si>
  <si>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</si>
  <si>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</si>
  <si>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</si>
  <si>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</si>
  <si>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</si>
  <si>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</si>
  <si>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</si>
  <si>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</si>
  <si>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</si>
  <si>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</si>
  <si>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</si>
  <si>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</si>
  <si>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</si>
  <si>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</si>
  <si>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</si>
  <si>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</si>
  <si>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</si>
  <si>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</si>
  <si>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</si>
  <si>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</si>
  <si>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</si>
  <si>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</si>
  <si>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</si>
  <si>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</si>
  <si>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</si>
  <si>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</si>
  <si>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</si>
  <si>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</si>
  <si>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</si>
  <si>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</si>
  <si>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</si>
  <si>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</si>
  <si>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</si>
  <si>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</si>
  <si>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</si>
  <si>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</si>
  <si>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</si>
  <si>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</si>
  <si>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</si>
  <si>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</si>
  <si>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</si>
  <si>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</si>
  <si>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</si>
  <si>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</si>
  <si>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</si>
  <si>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</si>
  <si>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</si>
  <si>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</si>
  <si>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</si>
  <si>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</si>
  <si>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</si>
  <si>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</si>
  <si>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</si>
  <si>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</si>
  <si>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</si>
  <si>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</si>
  <si>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</si>
  <si>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</si>
  <si>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</si>
  <si>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</si>
  <si>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</si>
  <si>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</si>
  <si>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</si>
  <si>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</si>
  <si>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</si>
  <si>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</si>
  <si>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</si>
  <si>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</si>
  <si>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</si>
  <si>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</si>
  <si>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</si>
  <si>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</si>
  <si>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</si>
  <si>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</si>
  <si>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</si>
  <si>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</si>
  <si>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</si>
  <si>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</si>
  <si>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</si>
  <si>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</si>
  <si>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</si>
  <si>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</si>
  <si>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</si>
  <si>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</si>
  <si>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</si>
  <si>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</si>
  <si>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</si>
  <si>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</si>
  <si>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</si>
  <si>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</si>
  <si>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</si>
  <si>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</si>
  <si>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</si>
  <si>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</si>
  <si>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</si>
  <si>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</si>
  <si>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</si>
  <si>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</si>
  <si>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</si>
  <si>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</si>
  <si>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</si>
  <si>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</si>
  <si>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</si>
  <si>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</si>
  <si>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</si>
  <si>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</si>
  <si>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</si>
  <si>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</si>
  <si>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</si>
  <si>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</si>
  <si>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</si>
  <si>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</si>
  <si>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</si>
  <si>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</si>
  <si>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</si>
  <si>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</si>
  <si>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</si>
  <si>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</si>
  <si>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</si>
  <si>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</si>
  <si>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</si>
  <si>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</si>
  <si>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</si>
  <si>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</si>
  <si>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</si>
  <si>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</si>
  <si>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</si>
  <si>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</si>
  <si>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</si>
  <si>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</si>
  <si>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</si>
  <si>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</si>
  <si>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</si>
  <si>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</si>
  <si>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</si>
  <si>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</si>
  <si>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</si>
  <si>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</si>
  <si>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</si>
  <si>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</si>
  <si>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</si>
  <si>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</si>
  <si>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</si>
  <si>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</si>
  <si>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</si>
  <si>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</si>
  <si>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</si>
  <si>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</si>
  <si>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</si>
  <si>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</si>
  <si>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</si>
  <si>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</si>
  <si>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</si>
  <si>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</si>
  <si>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</si>
  <si>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</si>
  <si>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</si>
  <si>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</si>
  <si>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</si>
  <si>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</si>
  <si>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</si>
  <si>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</si>
  <si>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</si>
  <si>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</si>
  <si>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</si>
  <si>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</si>
  <si>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</si>
  <si>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</si>
  <si>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</si>
  <si>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</si>
  <si>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</si>
  <si>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</si>
  <si>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</si>
  <si>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</si>
  <si>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</si>
  <si>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</si>
  <si>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</si>
  <si>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</si>
  <si>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</si>
  <si>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</si>
  <si>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</si>
  <si>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</si>
  <si>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</si>
  <si>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</si>
  <si>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</si>
  <si>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</si>
  <si>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</si>
  <si>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</si>
  <si>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</si>
  <si>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</si>
  <si>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</si>
  <si>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</si>
  <si>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</si>
  <si>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</si>
  <si>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</si>
  <si>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</si>
  <si>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</si>
  <si>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</si>
  <si>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</si>
  <si>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</si>
  <si>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</si>
  <si>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</si>
  <si>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</si>
  <si>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</si>
  <si>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</si>
  <si>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</si>
  <si>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</si>
  <si>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</si>
  <si>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</si>
  <si>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</si>
  <si>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</si>
  <si>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</si>
  <si>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</si>
  <si>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</si>
  <si>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</si>
  <si>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</si>
  <si>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</si>
  <si>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</si>
  <si>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</si>
  <si>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</si>
  <si>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</si>
  <si>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</si>
  <si>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</si>
  <si>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</si>
  <si>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</si>
  <si>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</si>
  <si>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</si>
  <si>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</si>
  <si>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</si>
  <si>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</si>
  <si>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</si>
  <si>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</si>
  <si>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</si>
  <si>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</si>
  <si>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</si>
  <si>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</si>
  <si>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</si>
  <si>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</si>
  <si>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</si>
  <si>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</si>
  <si>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</si>
  <si>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</si>
  <si>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</si>
  <si>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</si>
  <si>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</si>
  <si>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</si>
  <si>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</si>
  <si>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</si>
  <si>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</si>
  <si>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</si>
  <si>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</si>
  <si>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</si>
  <si>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</si>
  <si>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</si>
  <si>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</si>
  <si>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</si>
  <si>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</si>
  <si>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</si>
  <si>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</si>
  <si>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</si>
  <si>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</si>
  <si>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</si>
  <si>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</si>
  <si>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</si>
  <si>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</si>
  <si>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</si>
  <si>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</si>
  <si>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</si>
  <si>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</si>
  <si>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</si>
  <si>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</si>
  <si>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</si>
  <si>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</si>
  <si>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</si>
  <si>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</si>
  <si>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</si>
  <si>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</si>
  <si>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</si>
  <si>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</si>
  <si>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</si>
  <si>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</si>
  <si>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</si>
  <si>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</si>
  <si>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</si>
  <si>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</si>
  <si>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</si>
  <si>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</si>
  <si>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</si>
  <si>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</si>
  <si>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</si>
  <si>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</si>
  <si>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</si>
  <si>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</si>
  <si>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</si>
  <si>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</si>
  <si>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</si>
  <si>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</si>
  <si>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</si>
  <si>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</si>
  <si>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</si>
  <si>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</si>
  <si>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</si>
  <si>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</si>
  <si>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</si>
  <si>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</si>
  <si>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</si>
  <si>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</si>
  <si>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</si>
  <si>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</si>
  <si>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</si>
  <si>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</si>
  <si>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</si>
  <si>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</si>
  <si>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</si>
  <si>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</si>
  <si>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</si>
  <si>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</si>
  <si>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</si>
  <si>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</si>
  <si>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</si>
  <si>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</si>
  <si>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</si>
  <si>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</si>
  <si>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</si>
  <si>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</si>
  <si>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</si>
  <si>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</si>
  <si>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</si>
  <si>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</si>
  <si>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</si>
  <si>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</si>
  <si>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</si>
  <si>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</si>
  <si>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</si>
  <si>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</si>
  <si>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</si>
  <si>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</si>
  <si>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</si>
  <si>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</si>
  <si>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</si>
  <si>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</si>
  <si>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</si>
  <si>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</si>
  <si>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</si>
  <si>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</si>
  <si>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</si>
  <si>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</si>
  <si>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</si>
  <si>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</si>
  <si>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</si>
  <si>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</si>
  <si>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</si>
  <si>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</si>
  <si>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</si>
  <si>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</si>
  <si>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</si>
  <si>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</si>
  <si>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</si>
  <si>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</si>
  <si>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</si>
  <si>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</si>
  <si>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</si>
  <si>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</si>
  <si>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</si>
  <si>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</si>
  <si>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</si>
  <si>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</si>
  <si>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</si>
  <si>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</si>
  <si>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</si>
  <si>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</si>
  <si>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</si>
  <si>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</si>
  <si>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</si>
  <si>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</si>
  <si>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</si>
  <si>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</si>
  <si>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</si>
  <si>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</si>
  <si>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</si>
  <si>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</si>
  <si>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</si>
  <si>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</si>
  <si>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</si>
  <si>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</si>
  <si>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</si>
  <si>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</si>
  <si>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</si>
  <si>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</si>
  <si>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</si>
  <si>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</si>
  <si>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</si>
  <si>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</si>
  <si>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</si>
  <si>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</si>
  <si>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</si>
  <si>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</si>
  <si>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</si>
  <si>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</si>
  <si>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</si>
  <si>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</si>
  <si>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</si>
  <si>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</si>
  <si>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</si>
  <si>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</si>
  <si>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</si>
  <si>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</si>
  <si>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</si>
  <si>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</si>
  <si>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</si>
  <si>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</si>
  <si>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</si>
  <si>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</si>
  <si>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</si>
  <si>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</si>
  <si>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</si>
  <si>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</si>
  <si>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</si>
  <si>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</si>
  <si>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</si>
  <si>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</si>
  <si>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</si>
  <si>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</si>
  <si>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</si>
  <si>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</si>
  <si>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</si>
  <si>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</si>
  <si>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</si>
  <si>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</si>
  <si>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</si>
  <si>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</si>
  <si>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</si>
  <si>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</si>
  <si>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</si>
  <si>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</si>
  <si>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</si>
  <si>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</si>
  <si>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</si>
  <si>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</si>
  <si>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</si>
  <si>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</si>
  <si>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</si>
  <si>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</si>
  <si>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</si>
  <si>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</si>
  <si>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</si>
  <si>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</si>
  <si>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</si>
  <si>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</si>
  <si>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</si>
  <si>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</si>
  <si>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</si>
  <si>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</si>
  <si>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</si>
  <si>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</si>
  <si>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</si>
  <si>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</si>
  <si>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</si>
  <si>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</si>
  <si>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</si>
  <si>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</si>
  <si>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</si>
  <si>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</si>
  <si>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</si>
  <si>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</si>
  <si>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</si>
  <si>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</si>
  <si>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</si>
  <si>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</si>
  <si>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</si>
  <si>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</si>
  <si>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</si>
  <si>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</si>
  <si>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</si>
  <si>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</si>
  <si>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</si>
  <si>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</si>
  <si>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</si>
  <si>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</si>
  <si>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</si>
  <si>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</si>
  <si>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</si>
  <si>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</si>
  <si>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</si>
  <si>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</si>
  <si>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</si>
  <si>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</si>
  <si>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</si>
  <si>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</si>
  <si>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</si>
  <si>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</si>
  <si>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</si>
  <si>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</si>
  <si>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</si>
  <si>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</si>
  <si>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</si>
  <si>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</si>
  <si>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</si>
  <si>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</si>
  <si>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</si>
  <si>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</si>
  <si>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</si>
  <si>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</si>
  <si>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</si>
  <si>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</si>
  <si>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</si>
  <si>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</si>
  <si>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</si>
  <si>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</si>
  <si>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</si>
  <si>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</si>
  <si>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</si>
  <si>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</si>
  <si>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</si>
  <si>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</si>
  <si>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</si>
  <si>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</si>
  <si>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</si>
  <si>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</si>
  <si>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</si>
  <si>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</si>
  <si>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</si>
  <si>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</si>
  <si>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</si>
  <si>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</si>
  <si>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</si>
  <si>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</si>
  <si>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</si>
  <si>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</si>
  <si>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</si>
  <si>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</si>
  <si>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</si>
  <si>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</si>
  <si>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</si>
  <si>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</si>
  <si>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</si>
  <si>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</si>
  <si>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</si>
  <si>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</si>
  <si>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</si>
  <si>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</si>
  <si>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</si>
  <si>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</si>
  <si>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</si>
  <si>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</si>
  <si>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</si>
  <si>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</si>
  <si>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</si>
  <si>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</si>
  <si>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</si>
  <si>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</si>
  <si>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</si>
  <si>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</si>
  <si>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</si>
  <si>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</si>
  <si>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</si>
  <si>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</si>
  <si>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</si>
  <si>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</si>
  <si>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</si>
  <si>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</si>
  <si>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</si>
  <si>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</si>
  <si>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</si>
  <si>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</si>
  <si>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</si>
  <si>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</si>
  <si>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</si>
  <si>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</si>
  <si>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</si>
  <si>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</si>
  <si>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</si>
  <si>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</si>
  <si>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</si>
  <si>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</si>
  <si>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</si>
  <si>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</si>
  <si>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</si>
  <si>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</si>
  <si>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</si>
  <si>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</si>
  <si>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</si>
  <si>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</si>
  <si>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</si>
  <si>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</si>
  <si>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</si>
  <si>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</si>
  <si>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</si>
  <si>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</si>
  <si>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</si>
  <si>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</si>
  <si>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</si>
  <si>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</si>
  <si>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</si>
  <si>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</si>
  <si>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</si>
  <si>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</si>
  <si>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</si>
  <si>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</si>
  <si>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</si>
  <si>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</si>
  <si>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</si>
  <si>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</si>
  <si>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</si>
  <si>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</si>
  <si>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</si>
  <si>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</si>
  <si>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</si>
  <si>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</si>
  <si>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</si>
  <si>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</si>
  <si>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</si>
  <si>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</si>
  <si>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</si>
  <si>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</si>
  <si>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</si>
  <si>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</si>
  <si>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</si>
  <si>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</si>
  <si>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</si>
  <si>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</si>
  <si>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</si>
  <si>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</si>
  <si>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</si>
  <si>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</si>
  <si>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</si>
  <si>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</si>
  <si>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</si>
  <si>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</si>
  <si>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</si>
  <si>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</si>
  <si>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</si>
  <si>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</si>
  <si>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</si>
  <si>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</si>
  <si>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</si>
  <si>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</si>
  <si>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</si>
  <si>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</si>
  <si>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</si>
  <si>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</si>
  <si>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</si>
  <si>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</si>
  <si>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</si>
  <si>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</si>
  <si>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</si>
  <si>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</si>
  <si>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</si>
  <si>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</si>
  <si>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</si>
  <si>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</si>
  <si>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</si>
  <si>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</si>
  <si>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</si>
  <si>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</si>
  <si>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</si>
  <si>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</si>
  <si>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</si>
  <si>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</si>
  <si>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</si>
  <si>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</si>
  <si>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</si>
  <si>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</si>
  <si>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</si>
  <si>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</si>
  <si>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</si>
  <si>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</si>
  <si>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</si>
  <si>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</si>
  <si>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</si>
  <si>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</si>
  <si>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</si>
  <si>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</si>
  <si>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</si>
  <si>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</si>
  <si>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</si>
  <si>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</si>
  <si>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</si>
  <si>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</si>
  <si>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</si>
  <si>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</si>
  <si>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</si>
  <si>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</si>
  <si>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</si>
  <si>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</si>
  <si>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</si>
  <si>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</si>
  <si>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</si>
  <si>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</si>
  <si>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</si>
  <si>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</si>
  <si>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</si>
  <si>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</si>
  <si>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</si>
  <si>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</si>
  <si>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</si>
  <si>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</si>
  <si>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</si>
  <si>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</si>
  <si>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</si>
  <si>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</si>
  <si>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</si>
  <si>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</si>
  <si>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</si>
  <si>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</si>
  <si>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</si>
  <si>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</si>
  <si>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</si>
  <si>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</si>
  <si>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</si>
  <si>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</si>
  <si>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</si>
  <si>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</si>
  <si>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</si>
  <si>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</si>
  <si>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</si>
  <si>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</si>
  <si>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</si>
  <si>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</si>
  <si>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</si>
  <si>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</si>
  <si>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</si>
  <si>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</si>
  <si>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</si>
  <si>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</si>
  <si>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</si>
  <si>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</si>
  <si>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</si>
  <si>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</si>
  <si>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</si>
  <si>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</si>
  <si>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</si>
  <si>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</si>
  <si>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</si>
  <si>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</si>
  <si>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</si>
  <si>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</si>
  <si>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</si>
  <si>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</si>
  <si>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</si>
  <si>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</si>
  <si>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</si>
  <si>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</si>
  <si>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</si>
  <si>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</si>
  <si>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</si>
  <si>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</si>
  <si>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</si>
  <si>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</si>
  <si>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</si>
  <si>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</si>
  <si>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</si>
  <si>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</si>
  <si>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</si>
  <si>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</si>
  <si>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</si>
  <si>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</si>
  <si>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</si>
  <si>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</si>
  <si>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</si>
  <si>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</si>
  <si>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</si>
  <si>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</si>
  <si>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</si>
  <si>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</si>
  <si>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</si>
  <si>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</si>
  <si>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</si>
  <si>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</si>
  <si>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</si>
  <si>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</si>
  <si>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</si>
  <si>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</si>
  <si>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</si>
  <si>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</si>
  <si>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</si>
  <si>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</si>
  <si>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</si>
  <si>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</si>
  <si>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</si>
  <si>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</si>
  <si>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</si>
  <si>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</si>
  <si>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</si>
  <si>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</si>
  <si>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</si>
  <si>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</si>
  <si>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</si>
  <si>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</si>
  <si>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</si>
  <si>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</si>
  <si>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</si>
  <si>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</si>
  <si>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</si>
  <si>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</si>
  <si>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</si>
  <si>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</si>
  <si>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</si>
  <si>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</si>
  <si>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</si>
  <si>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</si>
  <si>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</si>
  <si>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</si>
  <si>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</si>
  <si>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</si>
  <si>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</si>
  <si>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</si>
  <si>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</si>
  <si>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</si>
  <si>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</si>
  <si>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</si>
  <si>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</si>
  <si>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</si>
  <si>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</si>
  <si>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</si>
  <si>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</si>
  <si>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</si>
  <si>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</si>
  <si>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</si>
  <si>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</si>
  <si>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</si>
  <si>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</si>
  <si>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</si>
  <si>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</si>
  <si>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</si>
  <si>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</si>
  <si>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</si>
  <si>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</si>
  <si>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</si>
  <si>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</si>
  <si>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</si>
  <si>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</si>
  <si>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</si>
  <si>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</si>
  <si>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</si>
  <si>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</si>
  <si>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</si>
  <si>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</si>
  <si>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</si>
  <si>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</si>
  <si>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</si>
  <si>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</si>
  <si>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</si>
  <si>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</si>
  <si>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</si>
  <si>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</si>
  <si>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</si>
  <si>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</si>
  <si>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</si>
  <si>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</si>
  <si>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</si>
  <si>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</si>
  <si>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</si>
  <si>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</si>
  <si>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</si>
  <si>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</si>
  <si>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</si>
  <si>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</si>
  <si>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</si>
  <si>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</si>
  <si>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</si>
  <si>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</si>
  <si>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</si>
  <si>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</si>
  <si>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</si>
  <si>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</si>
  <si>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</si>
  <si>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</si>
  <si>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</si>
  <si>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</si>
  <si>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</si>
  <si>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</si>
  <si>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</si>
  <si>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</si>
  <si>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</si>
  <si>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</si>
  <si>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</si>
  <si>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</si>
  <si>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</si>
  <si>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</si>
  <si>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</si>
  <si>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</si>
  <si>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</si>
  <si>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</si>
  <si>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</si>
  <si>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</si>
  <si>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</si>
  <si>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</si>
  <si>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</si>
  <si>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</si>
  <si>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</si>
  <si>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</si>
  <si>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</si>
  <si>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</si>
  <si>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</si>
  <si>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</si>
  <si>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</si>
  <si>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</si>
  <si>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</si>
  <si>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</si>
  <si>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</si>
  <si>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</si>
  <si>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</si>
  <si>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</si>
  <si>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</si>
  <si>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</si>
  <si>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</si>
  <si>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</si>
  <si>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</si>
  <si>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</si>
  <si>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</si>
  <si>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</si>
  <si>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</si>
  <si>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</si>
  <si>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</si>
  <si>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</si>
  <si>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</si>
  <si>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</si>
  <si>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</si>
  <si>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</si>
  <si>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</si>
  <si>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</si>
  <si>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</si>
  <si>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</si>
  <si>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</si>
  <si>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</si>
  <si>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</si>
  <si>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</si>
  <si>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</si>
  <si>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</si>
  <si>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</si>
  <si>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</si>
  <si>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</si>
  <si>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</si>
  <si>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</si>
  <si>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</si>
  <si>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</si>
  <si>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</si>
  <si>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</si>
  <si>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</si>
  <si>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</si>
  <si>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</si>
  <si>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</si>
  <si>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</si>
  <si>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</si>
  <si>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</si>
  <si>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</si>
  <si>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</si>
  <si>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</si>
  <si>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</si>
  <si>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</si>
  <si>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</si>
  <si>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</si>
  <si>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</si>
  <si>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</si>
  <si>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</si>
  <si>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</si>
  <si>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</si>
  <si>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</si>
  <si>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</si>
  <si>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</si>
  <si>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</si>
  <si>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</si>
  <si>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</si>
  <si>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</si>
  <si>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</si>
  <si>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</si>
  <si>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</si>
  <si>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</si>
  <si>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</si>
  <si>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</si>
  <si>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</si>
  <si>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</si>
  <si>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</si>
  <si>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</si>
  <si>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</si>
  <si>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</si>
  <si>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</si>
  <si>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</si>
  <si>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</si>
  <si>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</si>
  <si>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</si>
  <si>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</si>
  <si>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</si>
  <si>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</si>
  <si>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</si>
  <si>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</si>
  <si>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</si>
  <si>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</si>
  <si>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</si>
  <si>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</si>
  <si>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</si>
  <si>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</si>
  <si>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</si>
  <si>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</si>
  <si>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</si>
  <si>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</si>
  <si>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</si>
  <si>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</si>
  <si>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</si>
  <si>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</si>
  <si>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</si>
  <si>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</si>
  <si>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</si>
  <si>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</si>
  <si>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</si>
  <si>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</si>
  <si>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</si>
  <si>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</si>
  <si>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</si>
  <si>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</si>
  <si>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</si>
  <si>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</si>
  <si>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</si>
  <si>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</si>
  <si>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</si>
  <si>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</si>
  <si>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</si>
  <si>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</si>
  <si>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</si>
  <si>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</si>
  <si>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</si>
  <si>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</si>
  <si>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</si>
  <si>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</si>
  <si>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</si>
  <si>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</si>
  <si>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</si>
  <si>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</si>
  <si>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</si>
  <si>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</si>
  <si>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</si>
  <si>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</si>
  <si>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</si>
  <si>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</si>
  <si>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</si>
  <si>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</si>
  <si>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</si>
  <si>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</si>
  <si>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</si>
  <si>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</si>
  <si>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</si>
  <si>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</si>
  <si>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</si>
  <si>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</si>
  <si>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</si>
  <si>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</si>
  <si>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</si>
  <si>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</si>
  <si>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</si>
  <si>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</si>
  <si>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</si>
  <si>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</si>
  <si>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</si>
  <si>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</si>
  <si>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</si>
  <si>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</si>
  <si>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</si>
  <si>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</si>
  <si>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</si>
  <si>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</si>
  <si>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</si>
  <si>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</si>
  <si>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</si>
  <si>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</si>
  <si>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</si>
  <si>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</si>
  <si>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</si>
  <si>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</si>
  <si>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</si>
  <si>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</si>
  <si>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</si>
  <si>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</si>
  <si>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</si>
  <si>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</si>
  <si>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</si>
  <si>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</si>
  <si>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</si>
  <si>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</si>
  <si>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</si>
  <si>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</si>
  <si>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</si>
  <si>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</si>
  <si>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</si>
  <si>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</si>
  <si>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</si>
  <si>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</si>
  <si>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</si>
  <si>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</si>
  <si>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</si>
  <si>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</si>
  <si>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</si>
  <si>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</si>
  <si>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</si>
  <si>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</si>
  <si>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</si>
  <si>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</si>
  <si>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</si>
  <si>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</si>
  <si>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</si>
  <si>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</si>
  <si>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</si>
  <si>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</si>
  <si>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</si>
  <si>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</si>
  <si>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</si>
  <si>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</si>
  <si>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</si>
  <si>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</si>
  <si>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</si>
  <si>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</si>
  <si>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</si>
  <si>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</si>
  <si>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</si>
  <si>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</si>
  <si>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</si>
  <si>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</si>
  <si>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</si>
  <si>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</si>
  <si>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</si>
  <si>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</si>
  <si>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</si>
  <si>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</si>
  <si>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</si>
  <si>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</si>
  <si>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</si>
  <si>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</si>
  <si>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</si>
  <si>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</si>
  <si>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</si>
  <si>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</si>
  <si>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</si>
  <si>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</si>
  <si>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</si>
  <si>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</si>
  <si>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</si>
  <si>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</si>
  <si>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</si>
  <si>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</si>
  <si>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</si>
  <si>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</si>
  <si>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</si>
  <si>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</si>
  <si>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</si>
  <si>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</si>
  <si>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</si>
  <si>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</si>
  <si>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</si>
  <si>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</si>
  <si>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</si>
  <si>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</si>
  <si>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</si>
  <si>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</si>
  <si>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</si>
  <si>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</si>
  <si>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</si>
  <si>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</si>
  <si>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</si>
  <si>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</si>
  <si>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</si>
  <si>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</si>
  <si>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</si>
  <si>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</si>
  <si>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</si>
  <si>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</si>
  <si>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</si>
  <si>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</si>
  <si>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</si>
  <si>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</si>
  <si>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</si>
  <si>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</si>
  <si>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</si>
  <si>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</si>
  <si>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</si>
  <si>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</si>
  <si>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</si>
  <si>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</si>
  <si>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</si>
  <si>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</si>
  <si>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</si>
  <si>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</si>
  <si>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</si>
  <si>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</si>
  <si>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</si>
  <si>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</si>
  <si>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</si>
  <si>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</si>
  <si>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</si>
  <si>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</si>
  <si>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</si>
  <si>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</si>
  <si>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</si>
  <si>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</si>
  <si>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</si>
  <si>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</si>
  <si>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</si>
  <si>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</si>
  <si>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</si>
  <si>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</si>
  <si>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</si>
  <si>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</si>
  <si>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</si>
  <si>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</si>
  <si>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</si>
  <si>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</si>
  <si>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</si>
  <si>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</si>
  <si>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</si>
  <si>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</si>
  <si>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</si>
  <si>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</si>
  <si>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</si>
  <si>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</si>
  <si>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</si>
  <si>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</si>
  <si>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</si>
  <si>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</si>
  <si>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</si>
  <si>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</si>
  <si>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</si>
  <si>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</si>
  <si>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</si>
  <si>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</si>
  <si>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</si>
  <si>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</si>
  <si>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</si>
  <si>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</si>
  <si>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</si>
  <si>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</si>
  <si>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</si>
  <si>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</si>
  <si>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</si>
  <si>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</si>
  <si>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</si>
  <si>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</si>
  <si>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</si>
  <si>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</si>
  <si>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</si>
  <si>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</si>
  <si>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</si>
  <si>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</si>
  <si>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</si>
  <si>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</si>
  <si>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</si>
  <si>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</si>
  <si>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</si>
  <si>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</si>
  <si>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</si>
  <si>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</si>
  <si>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</si>
  <si>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</si>
  <si>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</si>
  <si>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</si>
  <si>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</si>
  <si>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</si>
  <si>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</si>
  <si>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</si>
  <si>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</si>
  <si>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</si>
  <si>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</si>
  <si>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</si>
  <si>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</si>
  <si>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</si>
  <si>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</si>
  <si>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</si>
  <si>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</si>
  <si>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</si>
  <si>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</si>
  <si>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</si>
  <si>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</si>
  <si>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</si>
  <si>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</si>
  <si>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</si>
  <si>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</si>
  <si>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</si>
  <si>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</si>
  <si>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</si>
  <si>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</si>
  <si>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</si>
  <si>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</si>
  <si>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</si>
  <si>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</si>
  <si>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</si>
  <si>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</si>
  <si>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</si>
  <si>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</si>
  <si>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</si>
  <si>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</si>
  <si>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</si>
  <si>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</si>
  <si>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</si>
  <si>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</si>
  <si>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</si>
  <si>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</si>
  <si>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</si>
  <si>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</si>
  <si>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</si>
  <si>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</si>
  <si>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</si>
  <si>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</si>
  <si>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</si>
  <si>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</si>
  <si>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</si>
  <si>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</si>
  <si>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</si>
  <si>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</si>
  <si>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</si>
  <si>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</si>
  <si>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</si>
  <si>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</si>
  <si>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</si>
  <si>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</si>
  <si>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</si>
  <si>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</si>
  <si>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</si>
  <si>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</si>
  <si>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</si>
  <si>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</si>
  <si>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</si>
  <si>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</si>
  <si>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</si>
  <si>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</si>
  <si>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</si>
  <si>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</si>
  <si>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</si>
  <si>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</si>
  <si>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</si>
  <si>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</si>
  <si>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</si>
  <si>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</si>
  <si>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</si>
  <si>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</si>
  <si>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</si>
  <si>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</si>
  <si>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</si>
  <si>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</si>
  <si>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</si>
  <si>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</si>
  <si>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</si>
  <si>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</si>
  <si>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</si>
  <si>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</si>
  <si>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</si>
  <si>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</si>
  <si>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</si>
  <si>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</si>
  <si>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</si>
  <si>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</si>
  <si>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</si>
  <si>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</si>
  <si>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</si>
  <si>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</si>
  <si>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</si>
  <si>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</si>
  <si>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</si>
  <si>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</si>
  <si>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</si>
  <si>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</si>
  <si>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</si>
  <si>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</si>
  <si>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</si>
  <si>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</si>
  <si>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</si>
  <si>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</si>
  <si>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</si>
  <si>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</si>
  <si>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</si>
  <si>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</si>
  <si>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</si>
  <si>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</si>
  <si>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</si>
  <si>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</si>
  <si>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</si>
  <si>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</si>
  <si>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</si>
  <si>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</si>
  <si>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</si>
  <si>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</si>
  <si>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</si>
  <si>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</si>
  <si>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</si>
  <si>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</si>
  <si>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</si>
  <si>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</si>
  <si>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</si>
  <si>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</si>
  <si>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</si>
  <si>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</si>
  <si>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</si>
  <si>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</si>
  <si>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</si>
  <si>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</si>
  <si>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</si>
  <si>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</si>
  <si>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</si>
  <si>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</si>
  <si>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</si>
  <si>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</si>
  <si>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</si>
  <si>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</si>
  <si>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</si>
  <si>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</si>
  <si>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</si>
  <si>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</si>
  <si>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</si>
  <si>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</si>
  <si>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</si>
  <si>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</si>
  <si>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</si>
  <si>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</si>
  <si>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</si>
  <si>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</si>
  <si>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</si>
  <si>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</si>
  <si>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</si>
  <si>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</si>
  <si>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</si>
  <si>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</si>
  <si>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</si>
  <si>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</si>
  <si>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</si>
  <si>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</si>
  <si>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</si>
  <si>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</si>
  <si>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</si>
  <si>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</si>
  <si>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</si>
  <si>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</si>
  <si>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</si>
  <si>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</si>
  <si>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</si>
  <si>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</si>
  <si>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</si>
  <si>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</si>
  <si>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</si>
  <si>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</si>
  <si>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</si>
  <si>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</si>
  <si>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</si>
  <si>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</si>
  <si>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</si>
  <si>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</si>
  <si>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</si>
  <si>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</si>
  <si>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</si>
  <si>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</si>
  <si>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</si>
  <si>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</si>
  <si>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</si>
  <si>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</si>
  <si>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</si>
  <si>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</si>
  <si>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</si>
  <si>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</si>
  <si>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</si>
  <si>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</si>
  <si>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</si>
  <si>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</si>
  <si>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</si>
  <si>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</si>
  <si>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</si>
  <si>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</si>
  <si>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</si>
  <si>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</si>
  <si>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</si>
  <si>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</si>
  <si>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</si>
  <si>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</si>
  <si>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</si>
  <si>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</si>
  <si>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</si>
  <si>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</si>
  <si>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</si>
  <si>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</si>
  <si>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</si>
  <si>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</si>
  <si>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</si>
  <si>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</si>
  <si>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</si>
  <si>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</si>
  <si>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</si>
  <si>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</si>
  <si>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</si>
  <si>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</si>
  <si>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</si>
  <si>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</si>
  <si>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</si>
  <si>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</si>
  <si>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</si>
  <si>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</si>
  <si>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</si>
  <si>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</si>
  <si>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</si>
  <si>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</si>
  <si>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</si>
  <si>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</si>
  <si>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</si>
  <si>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</si>
  <si>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</si>
  <si>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</si>
  <si>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</si>
  <si>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</si>
  <si>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</si>
  <si>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</si>
  <si>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</si>
  <si>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</si>
  <si>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</si>
  <si>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</si>
  <si>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</si>
  <si>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</si>
  <si>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</si>
  <si>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</si>
  <si>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</si>
  <si>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</si>
  <si>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</si>
  <si>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</si>
  <si>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</si>
  <si>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</si>
  <si>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</si>
  <si>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</si>
  <si>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</si>
  <si>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</si>
  <si>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</si>
  <si>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</si>
  <si>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</si>
  <si>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</si>
  <si>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</si>
  <si>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</si>
  <si>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</si>
  <si>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</si>
  <si>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</si>
  <si>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</si>
  <si>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</si>
  <si>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</si>
  <si>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</si>
  <si>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</si>
  <si>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</si>
  <si>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</si>
  <si>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</si>
  <si>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</si>
  <si>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</si>
  <si>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</si>
  <si>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</si>
  <si>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</si>
  <si>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</si>
  <si>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</si>
  <si>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</si>
  <si>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</si>
  <si>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</si>
  <si>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</si>
  <si>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</si>
  <si>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</si>
  <si>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</si>
  <si>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</si>
  <si>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</si>
  <si>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</si>
  <si>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</si>
  <si>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</si>
  <si>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</si>
  <si>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</si>
  <si>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</si>
  <si>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</si>
  <si>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</si>
  <si>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</si>
  <si>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</si>
  <si>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</si>
  <si>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</si>
  <si>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</si>
  <si>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</si>
  <si>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</si>
  <si>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</si>
  <si>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</si>
  <si>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</si>
  <si>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</si>
  <si>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</si>
  <si>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</si>
  <si>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</si>
  <si>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</si>
  <si>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</si>
  <si>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</si>
  <si>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</si>
  <si>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</si>
  <si>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</si>
  <si>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</si>
  <si>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</si>
  <si>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</si>
  <si>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</si>
  <si>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</si>
  <si>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</si>
  <si>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</si>
  <si>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</si>
  <si>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</si>
  <si>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</si>
  <si>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</si>
  <si>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</si>
  <si>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</si>
  <si>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</si>
  <si>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</si>
  <si>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</si>
  <si>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</si>
  <si>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</si>
  <si>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</si>
  <si>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</si>
  <si>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</si>
  <si>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</si>
  <si>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</si>
  <si>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</si>
  <si>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</si>
  <si>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</si>
  <si>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</si>
  <si>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</si>
  <si>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</si>
  <si>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</si>
  <si>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</si>
  <si>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</si>
  <si>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</si>
  <si>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</si>
  <si>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</si>
  <si>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</si>
  <si>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</si>
  <si>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</si>
  <si>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</si>
  <si>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</si>
  <si>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</si>
  <si>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</si>
  <si>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</si>
  <si>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</si>
  <si>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</si>
  <si>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</si>
  <si>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</si>
  <si>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</si>
  <si>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</si>
  <si>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</si>
  <si>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</si>
  <si>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</si>
  <si>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</si>
  <si>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</si>
  <si>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</si>
  <si>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</si>
  <si>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</si>
  <si>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</si>
  <si>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</si>
  <si>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</si>
  <si>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</si>
  <si>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</si>
  <si>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</si>
  <si>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</si>
  <si>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</si>
  <si>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</si>
  <si>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</si>
  <si>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</si>
  <si>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</si>
  <si>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</si>
  <si>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</si>
  <si>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</si>
  <si>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</si>
  <si>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</si>
  <si>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</si>
  <si>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</si>
  <si>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</si>
  <si>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</si>
  <si>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</si>
  <si>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</si>
  <si>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</si>
  <si>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</si>
  <si>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</si>
  <si>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</si>
  <si>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</si>
  <si>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</si>
  <si>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</si>
  <si>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</si>
  <si>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</si>
  <si>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</si>
  <si>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</si>
  <si>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</si>
  <si>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</si>
  <si>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</si>
  <si>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</si>
  <si>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</si>
  <si>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</si>
  <si>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</si>
  <si>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</si>
  <si>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</si>
  <si>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</si>
  <si>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</si>
  <si>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</si>
  <si>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</si>
  <si>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</si>
  <si>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</si>
  <si>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</si>
  <si>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</si>
  <si>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</si>
  <si>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</si>
  <si>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</si>
  <si>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</si>
  <si>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</si>
  <si>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</si>
  <si>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</si>
  <si>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</si>
  <si>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</si>
  <si>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</si>
  <si>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</si>
  <si>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</si>
  <si>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</si>
  <si>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</si>
  <si>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</si>
  <si>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</si>
  <si>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</si>
  <si>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</si>
  <si>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</si>
  <si>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</si>
  <si>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</si>
  <si>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</si>
  <si>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</si>
  <si>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</si>
  <si>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</si>
  <si>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</si>
  <si>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</si>
  <si>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</si>
  <si>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</si>
  <si>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</si>
  <si>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</si>
  <si>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</si>
  <si>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</si>
  <si>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</si>
  <si>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</si>
  <si>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</si>
  <si>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</si>
  <si>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</si>
  <si>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</si>
  <si>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</si>
  <si>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</si>
  <si>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</si>
  <si>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</si>
  <si>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</si>
  <si>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</si>
  <si>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</si>
  <si>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</si>
  <si>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</si>
  <si>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</si>
  <si>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</si>
  <si>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</si>
  <si>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</si>
  <si>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</si>
  <si>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</si>
  <si>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</si>
  <si>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</si>
  <si>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</si>
  <si>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</si>
  <si>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</si>
  <si>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</si>
  <si>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</si>
  <si>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</si>
  <si>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</si>
  <si>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</si>
  <si>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</si>
  <si>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</si>
  <si>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</si>
  <si>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</si>
  <si>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</si>
  <si>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</si>
  <si>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</si>
  <si>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</si>
  <si>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</si>
  <si>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</si>
  <si>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</si>
  <si>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</si>
  <si>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</si>
  <si>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</si>
  <si>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</si>
  <si>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</si>
  <si>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</si>
  <si>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</si>
  <si>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</si>
  <si>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</si>
  <si>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</si>
  <si>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</si>
  <si>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</si>
  <si>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</si>
  <si>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</si>
  <si>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</si>
  <si>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</si>
  <si>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</si>
  <si>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</si>
  <si>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</si>
  <si>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</si>
  <si>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</si>
  <si>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</si>
  <si>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</si>
  <si>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</si>
  <si>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</si>
  <si>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</si>
  <si>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</si>
  <si>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</si>
  <si>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</si>
  <si>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</si>
  <si>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</si>
  <si>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</si>
  <si>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</si>
  <si>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</si>
  <si>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</si>
  <si>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</si>
  <si>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</si>
  <si>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</si>
  <si>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</si>
  <si>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</si>
  <si>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</si>
  <si>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</si>
  <si>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</si>
  <si>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</si>
  <si>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</si>
  <si>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</si>
  <si>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</si>
  <si>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</si>
  <si>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</si>
  <si>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</si>
  <si>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</si>
  <si>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</si>
  <si>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</si>
  <si>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</si>
  <si>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</si>
  <si>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</si>
  <si>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</si>
  <si>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</si>
  <si>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</si>
  <si>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</si>
  <si>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</si>
  <si>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</si>
  <si>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</si>
  <si>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</si>
  <si>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</si>
  <si>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</si>
  <si>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</si>
  <si>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</si>
  <si>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</si>
  <si>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</si>
  <si>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</si>
  <si>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</si>
  <si>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</si>
  <si>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</si>
  <si>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</si>
  <si>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</si>
  <si>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</si>
  <si>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</si>
  <si>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</si>
  <si>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</si>
  <si>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</si>
  <si>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</si>
  <si>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</si>
  <si>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</si>
  <si>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</si>
  <si>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</si>
  <si>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</si>
  <si>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</si>
  <si>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</si>
  <si>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</si>
  <si>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</si>
  <si>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</si>
  <si>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</si>
  <si>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</si>
  <si>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</si>
  <si>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</si>
  <si>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</si>
  <si>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</si>
  <si>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</si>
  <si>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</si>
  <si>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</si>
  <si>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</si>
  <si>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</si>
  <si>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</si>
  <si>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</si>
  <si>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</si>
  <si>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</si>
  <si>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</si>
  <si>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</si>
  <si>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</si>
  <si>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</si>
  <si>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</si>
  <si>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</si>
  <si>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</si>
  <si>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</si>
  <si>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</si>
  <si>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</si>
  <si>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</si>
  <si>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</si>
  <si>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</si>
  <si>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</si>
  <si>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</si>
  <si>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</si>
  <si>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</si>
  <si>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</si>
  <si>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</si>
  <si>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</si>
  <si>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</si>
  <si>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</si>
  <si>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</si>
  <si>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</si>
  <si>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</si>
  <si>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</si>
  <si>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</si>
  <si>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</si>
  <si>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</si>
  <si>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</si>
  <si>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</si>
  <si>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</si>
  <si>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</si>
  <si>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</si>
  <si>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</si>
  <si>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</si>
  <si>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</si>
  <si>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</si>
  <si>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</si>
  <si>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</si>
  <si>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</si>
  <si>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</si>
  <si>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</si>
  <si>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</si>
  <si>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</si>
  <si>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</si>
  <si>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</si>
  <si>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</si>
  <si>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</si>
  <si>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</si>
  <si>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</si>
  <si>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</si>
  <si>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</si>
  <si>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</si>
  <si>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</si>
  <si>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</si>
  <si>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</si>
  <si>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</si>
  <si>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</si>
  <si>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</si>
  <si>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</si>
  <si>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</si>
  <si>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</si>
  <si>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</si>
  <si>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</si>
  <si>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</si>
  <si>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</si>
  <si>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</si>
  <si>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</si>
  <si>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</si>
  <si>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</si>
  <si>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</si>
  <si>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</si>
  <si>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</si>
  <si>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</si>
  <si>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</si>
  <si>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</si>
  <si>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</si>
  <si>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</si>
  <si>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</si>
  <si>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</si>
  <si>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</si>
  <si>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</si>
  <si>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</si>
  <si>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</si>
  <si>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</si>
  <si>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</si>
  <si>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</si>
  <si>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</si>
  <si>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</si>
  <si>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</si>
  <si>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</si>
  <si>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</si>
  <si>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</si>
  <si>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</si>
  <si>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</si>
  <si>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</si>
  <si>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</si>
  <si>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</si>
  <si>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</si>
  <si>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</si>
  <si>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</si>
  <si>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</si>
  <si>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</si>
  <si>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</si>
  <si>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</si>
  <si>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</si>
  <si>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</si>
  <si>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</si>
  <si>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</si>
  <si>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</si>
  <si>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</si>
  <si>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</si>
  <si>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</si>
  <si>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</si>
  <si>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</si>
  <si>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</si>
  <si>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</si>
  <si>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</si>
  <si>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</si>
  <si>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</si>
  <si>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</si>
  <si>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</si>
  <si>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</si>
  <si>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</si>
  <si>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</si>
  <si>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</si>
  <si>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</si>
  <si>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</si>
  <si>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</si>
  <si>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</si>
  <si>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</si>
  <si>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</si>
  <si>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</si>
  <si>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</si>
  <si>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</si>
  <si>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</si>
  <si>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</si>
  <si>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</si>
  <si>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</si>
  <si>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</si>
  <si>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</si>
  <si>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</si>
  <si>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</si>
  <si>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</si>
  <si>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</si>
  <si>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</si>
  <si>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</si>
  <si>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</si>
  <si>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</si>
  <si>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</si>
  <si>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</si>
  <si>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</si>
  <si>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</si>
  <si>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</si>
  <si>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</si>
  <si>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</si>
  <si>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</si>
  <si>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</si>
  <si>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</si>
  <si>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</si>
  <si>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</si>
  <si>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</si>
  <si>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</si>
  <si>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</si>
  <si>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</si>
  <si>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</si>
  <si>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</si>
  <si>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</si>
  <si>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</si>
  <si>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</si>
  <si>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</si>
  <si>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</si>
  <si>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</si>
  <si>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</si>
  <si>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</si>
  <si>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</si>
  <si>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</si>
  <si>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</si>
  <si>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</si>
  <si>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</si>
  <si>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</si>
  <si>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</si>
  <si>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</si>
  <si>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</si>
  <si>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</si>
  <si>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</si>
  <si>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</si>
  <si>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</si>
  <si>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</si>
  <si>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</si>
  <si>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</si>
  <si>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</si>
  <si>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</si>
  <si>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</si>
  <si>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</si>
  <si>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</si>
  <si>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</si>
  <si>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</si>
  <si>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</si>
  <si>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</si>
  <si>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</si>
  <si>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</si>
  <si>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</si>
  <si>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</si>
  <si>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</si>
  <si>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</si>
  <si>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</si>
  <si>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</si>
  <si>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</si>
  <si>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</si>
  <si>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</si>
  <si>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</si>
  <si>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</si>
  <si>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</si>
  <si>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</si>
  <si>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</si>
  <si>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</si>
  <si>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</si>
  <si>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</si>
  <si>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</si>
  <si>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</si>
  <si>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</si>
  <si>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</si>
  <si>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</si>
  <si>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</si>
  <si>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</si>
  <si>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</si>
  <si>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</si>
  <si>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</si>
  <si>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</si>
  <si>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</si>
  <si>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</si>
  <si>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</si>
  <si>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</si>
  <si>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</si>
  <si>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</si>
  <si>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</si>
  <si>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</si>
  <si>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</si>
  <si>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</si>
  <si>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</si>
  <si>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</si>
  <si>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</si>
  <si>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</si>
  <si>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</si>
  <si>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</si>
  <si>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</si>
  <si>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</si>
  <si>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</si>
  <si>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</si>
  <si>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</si>
  <si>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</si>
  <si>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</si>
  <si>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</si>
  <si>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</si>
  <si>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</si>
  <si>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</si>
  <si>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</si>
  <si>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</si>
  <si>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</si>
  <si>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</si>
  <si>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</si>
  <si>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</si>
  <si>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</si>
  <si>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</si>
  <si>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</si>
  <si>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</si>
  <si>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</si>
  <si>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</si>
  <si>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</si>
  <si>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</si>
  <si>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</si>
  <si>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</si>
  <si>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</si>
  <si>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</si>
  <si>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</si>
  <si>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</si>
  <si>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</si>
  <si>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</si>
  <si>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</si>
  <si>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</si>
  <si>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</si>
  <si>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</si>
  <si>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</si>
  <si>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</si>
  <si>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</si>
  <si>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</si>
  <si>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</si>
  <si>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</si>
  <si>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</si>
  <si>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</si>
  <si>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</si>
  <si>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</si>
  <si>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</si>
  <si>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</si>
  <si>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</si>
  <si>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</si>
  <si>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</si>
  <si>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</si>
  <si>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</si>
  <si>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</si>
  <si>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</si>
  <si>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</si>
  <si>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</si>
  <si>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</si>
  <si>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</si>
  <si>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</si>
  <si>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</si>
  <si>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</si>
  <si>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</si>
  <si>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</si>
  <si>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</si>
  <si>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</si>
  <si>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</si>
  <si>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</si>
  <si>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</si>
  <si>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</si>
  <si>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</si>
  <si>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</si>
  <si>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</si>
  <si>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</si>
  <si>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</si>
  <si>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</si>
  <si>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</si>
  <si>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</si>
  <si>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</si>
  <si>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</si>
  <si>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</si>
  <si>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</si>
  <si>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</si>
  <si>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</si>
  <si>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</si>
  <si>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</si>
  <si>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</si>
  <si>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</si>
  <si>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</si>
  <si>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</si>
  <si>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</si>
  <si>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</si>
  <si>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</si>
  <si>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</si>
  <si>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</si>
  <si>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</si>
  <si>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</si>
  <si>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</si>
  <si>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</si>
  <si>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</si>
  <si>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</si>
  <si>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</si>
  <si>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</si>
  <si>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</si>
  <si>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</si>
  <si>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</si>
  <si>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</si>
  <si>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</si>
  <si>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</si>
  <si>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</si>
  <si>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</si>
  <si>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</si>
  <si>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</si>
  <si>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</si>
  <si>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</si>
  <si>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</si>
  <si>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</si>
  <si>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</si>
  <si>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</si>
  <si>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</si>
  <si>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</si>
  <si>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</si>
  <si>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</si>
  <si>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</si>
  <si>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</si>
  <si>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</si>
  <si>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</si>
  <si>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</si>
  <si>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</si>
  <si>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</si>
  <si>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</si>
  <si>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</si>
  <si>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</si>
  <si>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</si>
  <si>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</si>
  <si>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</si>
  <si>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</si>
  <si>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</si>
  <si>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</si>
  <si>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</si>
  <si>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</si>
  <si>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</si>
  <si>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</si>
  <si>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</si>
  <si>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</si>
  <si>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</si>
  <si>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</si>
  <si>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</si>
  <si>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</si>
  <si>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</si>
  <si>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</si>
  <si>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</si>
  <si>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</si>
  <si>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</si>
  <si>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</si>
  <si>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</si>
  <si>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</si>
  <si>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</si>
  <si>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</si>
  <si>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</si>
  <si>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</si>
  <si>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</si>
  <si>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</si>
  <si>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</si>
  <si>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</si>
  <si>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</si>
  <si>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</si>
  <si>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</si>
  <si>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</si>
  <si>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</si>
  <si>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</si>
  <si>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</si>
  <si>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</si>
  <si>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</si>
  <si>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</si>
  <si>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</si>
  <si>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</si>
  <si>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</si>
  <si>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</si>
  <si>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</si>
  <si>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</si>
  <si>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</si>
  <si>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</si>
  <si>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</si>
  <si>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</si>
  <si>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</si>
  <si>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</si>
  <si>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</si>
  <si>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</si>
  <si>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</si>
  <si>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</si>
  <si>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</si>
  <si>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</si>
  <si>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</si>
  <si>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</si>
  <si>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</si>
  <si>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</si>
  <si>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</si>
  <si>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</si>
  <si>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</si>
  <si>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</si>
  <si>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</si>
  <si>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</si>
  <si>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</si>
  <si>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</si>
  <si>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</si>
  <si>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</si>
  <si>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</si>
  <si>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</si>
  <si>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</si>
  <si>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</si>
  <si>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</si>
  <si>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</si>
  <si>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</si>
  <si>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</si>
  <si>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</si>
  <si>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</si>
  <si>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</si>
  <si>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</si>
  <si>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</si>
  <si>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</si>
  <si>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</si>
  <si>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</si>
  <si>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</si>
  <si>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</si>
  <si>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</si>
  <si>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</si>
  <si>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</si>
  <si>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</si>
  <si>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</si>
  <si>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</si>
  <si>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</si>
  <si>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</si>
  <si>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</si>
  <si>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</si>
  <si>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</si>
  <si>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</si>
  <si>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</si>
  <si>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</si>
  <si>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</si>
  <si>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</si>
  <si>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</si>
  <si>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</si>
  <si>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</si>
  <si>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</si>
  <si>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</si>
  <si>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</si>
  <si>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</si>
  <si>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</si>
  <si>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</si>
  <si>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</si>
  <si>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</si>
  <si>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</si>
  <si>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</si>
  <si>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</si>
  <si>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</si>
  <si>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</si>
  <si>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</si>
  <si>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</si>
  <si>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</si>
  <si>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</si>
  <si>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</si>
  <si>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</si>
  <si>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</si>
  <si>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</si>
  <si>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</si>
  <si>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</si>
  <si>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</si>
  <si>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</si>
  <si>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</si>
  <si>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</si>
  <si>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</si>
  <si>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</si>
  <si>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</si>
  <si>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</si>
  <si>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</si>
  <si>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</si>
  <si>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</si>
  <si>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</si>
  <si>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</si>
  <si>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</si>
  <si>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</si>
  <si>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</si>
  <si>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</si>
  <si>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</si>
  <si>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</si>
  <si>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</si>
  <si>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</si>
  <si>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</si>
  <si>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</si>
  <si>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</si>
  <si>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</si>
  <si>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</si>
  <si>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</si>
  <si>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</si>
  <si>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</si>
  <si>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</si>
  <si>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</si>
  <si>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</si>
  <si>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</si>
  <si>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</si>
  <si>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</si>
  <si>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</si>
  <si>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</si>
  <si>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</si>
  <si>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</si>
  <si>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</si>
  <si>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</si>
  <si>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</si>
  <si>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</si>
  <si>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</si>
  <si>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</si>
  <si>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</si>
  <si>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</si>
  <si>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</si>
  <si>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</si>
  <si>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</si>
  <si>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</si>
  <si>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</si>
  <si>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</si>
  <si>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</si>
  <si>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</si>
  <si>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</si>
  <si>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</si>
  <si>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</si>
  <si>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</si>
  <si>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</si>
  <si>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</si>
  <si>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</si>
  <si>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</si>
  <si>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</si>
  <si>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</si>
  <si>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</si>
  <si>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</si>
  <si>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</si>
  <si>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</si>
  <si>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</si>
  <si>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</si>
  <si>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</si>
  <si>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</si>
  <si>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</si>
  <si>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</si>
  <si>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</si>
  <si>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</si>
  <si>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</si>
  <si>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</si>
  <si>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</si>
  <si>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</si>
  <si>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</si>
  <si>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</si>
  <si>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</si>
  <si>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</si>
  <si>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</si>
  <si>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</si>
  <si>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</si>
  <si>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</si>
  <si>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</si>
  <si>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</si>
  <si>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</si>
  <si>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</si>
  <si>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</si>
  <si>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</si>
  <si>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</si>
  <si>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</si>
  <si>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</si>
  <si>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</si>
  <si>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</si>
  <si>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</si>
  <si>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</si>
  <si>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</si>
  <si>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</si>
  <si>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</si>
  <si>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</si>
  <si>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</si>
  <si>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</si>
  <si>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</si>
  <si>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</si>
  <si>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</si>
  <si>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</si>
  <si>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</si>
  <si>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</si>
  <si>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</si>
  <si>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</si>
  <si>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</si>
  <si>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</si>
  <si>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</si>
  <si>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</si>
  <si>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</si>
  <si>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</si>
  <si>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</si>
  <si>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</si>
  <si>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</si>
  <si>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</si>
  <si>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</si>
  <si>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</si>
  <si>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</si>
  <si>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</si>
  <si>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</si>
  <si>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</si>
  <si>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</si>
  <si>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</si>
  <si>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</si>
  <si>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</si>
  <si>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</si>
  <si>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</si>
  <si>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</si>
  <si>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</si>
  <si>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</si>
  <si>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</si>
  <si>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</si>
  <si>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</si>
  <si>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</si>
  <si>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</si>
  <si>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</si>
  <si>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</si>
  <si>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</si>
  <si>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</si>
  <si>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</si>
  <si>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</si>
  <si>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</si>
  <si>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</si>
  <si>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</si>
  <si>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</si>
  <si>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</si>
  <si>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</si>
  <si>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</si>
  <si>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</si>
  <si>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</si>
  <si>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</si>
  <si>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</si>
  <si>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</si>
  <si>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</si>
  <si>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</si>
  <si>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</si>
  <si>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</si>
  <si>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</si>
  <si>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</si>
  <si>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</si>
  <si>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</si>
  <si>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</si>
  <si>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</si>
  <si>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</si>
  <si>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</si>
  <si>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</si>
  <si>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</si>
  <si>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</si>
  <si>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</si>
  <si>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</si>
  <si>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</si>
  <si>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</si>
  <si>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</si>
  <si>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</si>
  <si>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</si>
  <si>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</si>
  <si>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</si>
  <si>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</si>
  <si>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</si>
  <si>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</si>
  <si>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</si>
  <si>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</si>
  <si>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</si>
  <si>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</si>
  <si>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</si>
  <si>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</si>
  <si>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</si>
  <si>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</si>
  <si>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</si>
  <si>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</si>
  <si>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</si>
  <si>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</si>
  <si>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</si>
  <si>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</si>
  <si>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</si>
  <si>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</si>
  <si>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</si>
  <si>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</si>
  <si>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</si>
  <si>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</si>
  <si>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</si>
  <si>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</si>
  <si>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</si>
  <si>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</si>
  <si>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</si>
  <si>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</si>
  <si>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</si>
  <si>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</si>
  <si>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</si>
  <si>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</si>
  <si>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</si>
  <si>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</si>
  <si>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</si>
  <si>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</si>
  <si>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</si>
  <si>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</si>
  <si>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</si>
  <si>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</si>
  <si>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</si>
  <si>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</si>
  <si>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</si>
  <si>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</si>
  <si>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</si>
  <si>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</si>
  <si>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</si>
  <si>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</si>
  <si>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</si>
  <si>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</si>
  <si>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</si>
  <si>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</si>
  <si>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</si>
  <si>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</si>
  <si>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</si>
  <si>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</si>
  <si>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</si>
  <si>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</si>
  <si>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</si>
  <si>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</si>
  <si>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</si>
  <si>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</si>
  <si>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</si>
  <si>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</si>
  <si>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</si>
  <si>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</si>
  <si>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</si>
  <si>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</si>
  <si>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</si>
  <si>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</si>
  <si>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</si>
  <si>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</si>
  <si>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</si>
  <si>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</si>
  <si>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</si>
  <si>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</si>
  <si>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</si>
  <si>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</si>
  <si>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</si>
  <si>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</si>
  <si>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</si>
  <si>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</si>
  <si>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</si>
  <si>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</si>
  <si>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</si>
  <si>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</si>
  <si>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</si>
  <si>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</si>
  <si>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</si>
  <si>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</si>
  <si>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</si>
  <si>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</si>
  <si>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</si>
  <si>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</si>
  <si>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</si>
  <si>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</si>
  <si>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</si>
  <si>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</si>
  <si>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</si>
  <si>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</si>
  <si>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</si>
  <si>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</si>
  <si>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</si>
  <si>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</si>
  <si>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</si>
  <si>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</si>
  <si>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</si>
  <si>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</si>
  <si>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</si>
  <si>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</si>
  <si>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</si>
  <si>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</si>
  <si>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</si>
  <si>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</si>
  <si>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</si>
  <si>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</si>
  <si>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</si>
  <si>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</si>
  <si>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</si>
  <si>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</si>
  <si>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</si>
  <si>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</si>
  <si>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</si>
  <si>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</si>
  <si>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</si>
  <si>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</si>
  <si>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</si>
  <si>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</si>
  <si>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</si>
  <si>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</si>
  <si>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</si>
  <si>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</si>
  <si>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</si>
  <si>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</si>
  <si>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</si>
  <si>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</si>
  <si>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</si>
  <si>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</si>
  <si>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</si>
  <si>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</si>
  <si>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</si>
  <si>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</si>
  <si>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</si>
  <si>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</si>
  <si>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</si>
  <si>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</si>
  <si>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</si>
  <si>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</si>
  <si>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</si>
  <si>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</si>
  <si>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</si>
  <si>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</si>
  <si>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</si>
  <si>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</si>
  <si>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</si>
  <si>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</si>
  <si>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</si>
  <si>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</si>
  <si>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</si>
  <si>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</si>
  <si>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</si>
  <si>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</si>
  <si>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</si>
  <si>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</si>
  <si>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</si>
  <si>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</si>
  <si>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</si>
  <si>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</si>
  <si>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</si>
  <si>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</si>
  <si>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</si>
  <si>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</si>
  <si>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</si>
  <si>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</si>
  <si>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</si>
  <si>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</si>
  <si>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</si>
  <si>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</si>
  <si>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</si>
  <si>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</si>
  <si>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</si>
  <si>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</si>
  <si>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</si>
  <si>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</si>
  <si>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</si>
  <si>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</si>
  <si>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</si>
  <si>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</si>
  <si>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</si>
  <si>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</si>
  <si>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</si>
  <si>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</si>
  <si>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</si>
  <si>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</si>
  <si>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</si>
  <si>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</si>
  <si>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</si>
  <si>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</si>
  <si>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</si>
  <si>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</si>
  <si>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</si>
  <si>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</si>
  <si>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</si>
  <si>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</si>
  <si>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</si>
  <si>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</si>
  <si>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</si>
  <si>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</si>
  <si>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</si>
  <si>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</si>
  <si>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</si>
  <si>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</si>
  <si>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</si>
  <si>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</si>
  <si>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</si>
  <si>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</si>
  <si>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</si>
  <si>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</si>
  <si>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</si>
  <si>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</si>
  <si>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</si>
  <si>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</si>
  <si>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</si>
  <si>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</si>
  <si>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</si>
  <si>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</si>
  <si>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</si>
  <si>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</si>
  <si>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</si>
  <si>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</si>
  <si>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</si>
  <si>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</si>
  <si>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</si>
  <si>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</si>
  <si>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</si>
  <si>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</si>
  <si>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</si>
  <si>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</si>
  <si>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</si>
  <si>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</si>
  <si>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</si>
  <si>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</si>
  <si>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</si>
  <si>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</si>
  <si>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</si>
  <si>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</si>
  <si>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</si>
  <si>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</si>
  <si>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</si>
  <si>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</si>
  <si>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</si>
  <si>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</si>
  <si>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</si>
  <si>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</si>
  <si>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</si>
  <si>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</si>
  <si>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</si>
  <si>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</si>
  <si>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</si>
  <si>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</si>
  <si>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</si>
  <si>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</si>
  <si>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</si>
  <si>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</si>
  <si>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</si>
  <si>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</si>
  <si>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</si>
  <si>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</si>
  <si>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</si>
  <si>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</si>
  <si>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</si>
  <si>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</si>
  <si>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</si>
  <si>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</si>
  <si>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</si>
  <si>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</si>
  <si>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</si>
  <si>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</si>
  <si>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</si>
  <si>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</si>
  <si>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</si>
  <si>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</si>
  <si>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</si>
  <si>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</si>
  <si>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</si>
  <si>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</si>
  <si>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</si>
  <si>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</si>
  <si>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</si>
  <si>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</si>
  <si>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</si>
  <si>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</si>
  <si>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</si>
  <si>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</si>
  <si>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</si>
  <si>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</si>
  <si>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</si>
  <si>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</si>
  <si>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</si>
  <si>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</si>
  <si>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</si>
  <si>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</si>
  <si>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</si>
  <si>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</si>
  <si>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</si>
  <si>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</si>
  <si>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</si>
  <si>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</si>
  <si>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</si>
  <si>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</si>
  <si>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</si>
  <si>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</si>
  <si>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</si>
  <si>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</si>
  <si>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</si>
  <si>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</si>
  <si>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</si>
  <si>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</si>
  <si>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</si>
  <si>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</si>
  <si>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</si>
  <si>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</si>
  <si>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</si>
  <si>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</si>
  <si>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</si>
  <si>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</si>
  <si>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</si>
  <si>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</si>
  <si>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</si>
  <si>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</si>
  <si>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</si>
  <si>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</si>
  <si>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</si>
  <si>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</si>
  <si>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</si>
  <si>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</si>
  <si>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</si>
  <si>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</si>
  <si>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</si>
  <si>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</si>
  <si>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</si>
  <si>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</si>
  <si>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</si>
  <si>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</si>
  <si>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</si>
  <si>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</si>
  <si>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</si>
  <si>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</si>
  <si>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</si>
  <si>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</si>
  <si>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</si>
  <si>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</si>
  <si>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</si>
  <si>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</si>
  <si>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</si>
  <si>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</si>
  <si>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</si>
  <si>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</si>
  <si>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</si>
  <si>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</si>
  <si>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</si>
  <si>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</si>
  <si>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</si>
  <si>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</si>
  <si>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</si>
  <si>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</si>
  <si>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</si>
  <si>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</si>
  <si>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</si>
  <si>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</si>
  <si>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</si>
  <si>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</si>
  <si>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</si>
  <si>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</si>
  <si>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</si>
  <si>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</si>
  <si>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</si>
  <si>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</si>
  <si>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</si>
  <si>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</si>
  <si>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</si>
  <si>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</si>
  <si>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</si>
  <si>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</si>
  <si>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</si>
  <si>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</si>
  <si>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</si>
  <si>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</si>
  <si>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</si>
  <si>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</si>
  <si>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</si>
  <si>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</si>
  <si>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</si>
  <si>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</si>
  <si>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</si>
  <si>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</si>
  <si>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</si>
  <si>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</si>
  <si>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</si>
  <si>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</si>
  <si>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</si>
  <si>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</si>
  <si>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</si>
  <si>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</si>
  <si>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</si>
  <si>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</si>
  <si>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</si>
  <si>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</si>
  <si>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</si>
  <si>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</si>
  <si>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</si>
  <si>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</si>
  <si>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</si>
  <si>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</si>
  <si>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</si>
  <si>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</si>
  <si>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</si>
  <si>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</si>
  <si>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</si>
  <si>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</si>
  <si>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</si>
  <si>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</si>
  <si>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</si>
  <si>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</si>
  <si>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</si>
  <si>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</si>
  <si>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</si>
  <si>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</si>
  <si>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</si>
  <si>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</si>
  <si>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</si>
  <si>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</si>
  <si>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</si>
  <si>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</si>
  <si>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</si>
  <si>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</si>
  <si>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</si>
  <si>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</si>
  <si>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</si>
  <si>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</si>
  <si>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</si>
  <si>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</si>
  <si>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</si>
  <si>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</si>
  <si>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</si>
  <si>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</si>
  <si>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</si>
  <si>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</si>
  <si>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</si>
  <si>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</si>
  <si>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</si>
  <si>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</si>
  <si>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</si>
  <si>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</si>
  <si>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</si>
  <si>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</si>
  <si>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</si>
  <si>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</si>
  <si>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</si>
  <si>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</si>
  <si>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</si>
  <si>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</si>
  <si>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</si>
  <si>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</si>
  <si>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</si>
  <si>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</si>
  <si>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</si>
  <si>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</si>
  <si>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</si>
  <si>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</si>
  <si>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</si>
  <si>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</si>
  <si>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</si>
  <si>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</si>
  <si>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</si>
  <si>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</si>
  <si>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</si>
  <si>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</si>
  <si>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</si>
  <si>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</si>
  <si>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</si>
  <si>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</si>
  <si>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</si>
  <si>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</si>
  <si>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</si>
  <si>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</si>
  <si>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</si>
  <si>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</si>
  <si>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</si>
  <si>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</si>
  <si>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</si>
  <si>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</si>
  <si>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</si>
  <si>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</si>
  <si>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</si>
  <si>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</si>
  <si>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</si>
  <si>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</si>
  <si>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</si>
  <si>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</si>
  <si>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</si>
  <si>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</si>
  <si>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</si>
  <si>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</si>
  <si>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</si>
  <si>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</si>
  <si>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</si>
  <si>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</si>
  <si>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</si>
  <si>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</si>
  <si>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</si>
  <si>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</si>
  <si>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</si>
  <si>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</si>
  <si>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</si>
  <si>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</si>
  <si>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</si>
  <si>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</si>
  <si>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</si>
  <si>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</si>
  <si>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</si>
  <si>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</si>
  <si>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</si>
  <si>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</si>
  <si>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</si>
  <si>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</si>
  <si>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</si>
  <si>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</si>
  <si>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</si>
  <si>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</si>
  <si>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</si>
  <si>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</si>
  <si>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</si>
  <si>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</si>
  <si>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</si>
  <si>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</si>
  <si>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</si>
  <si>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</si>
  <si>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</si>
  <si>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</si>
  <si>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</si>
  <si>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</si>
  <si>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</si>
  <si>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</si>
  <si>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</si>
  <si>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</si>
  <si>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</si>
  <si>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</si>
  <si>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</si>
  <si>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</si>
  <si>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</si>
  <si>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</si>
  <si>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</si>
  <si>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</si>
  <si>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</si>
  <si>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</si>
  <si>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</si>
  <si>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</si>
  <si>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</si>
  <si>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</si>
  <si>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</si>
  <si>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</si>
  <si>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</si>
  <si>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</si>
  <si>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</si>
  <si>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</si>
  <si>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</si>
  <si>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</si>
  <si>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</si>
  <si>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</si>
  <si>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</si>
  <si>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</si>
  <si>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</si>
  <si>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</si>
  <si>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</si>
  <si>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</si>
  <si>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</si>
  <si>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</si>
  <si>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</si>
  <si>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</si>
  <si>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</si>
  <si>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</si>
  <si>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</si>
  <si>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</si>
  <si>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</si>
  <si>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</si>
  <si>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</si>
  <si>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</si>
  <si>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</si>
  <si>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</si>
  <si>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</si>
  <si>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</si>
  <si>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</si>
  <si>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</si>
  <si>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</si>
  <si>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</si>
  <si>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</si>
  <si>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</si>
  <si>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</si>
  <si>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</si>
  <si>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</si>
  <si>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</si>
  <si>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</si>
  <si>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</si>
  <si>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</si>
  <si>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</si>
  <si>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</si>
  <si>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</si>
  <si>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</si>
  <si>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</si>
  <si>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</si>
  <si>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</si>
  <si>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</si>
  <si>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</si>
  <si>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</si>
  <si>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</si>
  <si>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</si>
  <si>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</si>
  <si>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</si>
  <si>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</si>
  <si>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</si>
  <si>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</si>
  <si>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</si>
  <si>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</si>
  <si>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</si>
  <si>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</si>
  <si>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</si>
  <si>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</si>
  <si>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</si>
  <si>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</si>
  <si>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</si>
  <si>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</si>
  <si>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</si>
  <si>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</si>
  <si>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</si>
  <si>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</si>
  <si>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</si>
  <si>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</si>
  <si>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</si>
  <si>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</si>
  <si>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</si>
  <si>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</si>
  <si>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</si>
  <si>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</si>
  <si>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</si>
  <si>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</si>
  <si>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</si>
  <si>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</si>
  <si>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</si>
  <si>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</si>
  <si>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</si>
  <si>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</si>
  <si>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</si>
  <si>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</si>
  <si>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</si>
  <si>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</si>
  <si>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</si>
  <si>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</si>
  <si>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</si>
  <si>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</si>
  <si>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</si>
  <si>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</si>
  <si>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</si>
  <si>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</si>
  <si>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</si>
  <si>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</si>
  <si>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</si>
  <si>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</si>
  <si>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</si>
  <si>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</si>
  <si>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</si>
  <si>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</si>
  <si>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</si>
  <si>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</si>
  <si>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</si>
  <si>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</si>
  <si>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</si>
  <si>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</si>
  <si>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</si>
  <si>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</si>
  <si>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</si>
  <si>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</si>
  <si>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</si>
  <si>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</si>
  <si>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</si>
  <si>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</si>
  <si>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</si>
  <si>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</si>
  <si>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</si>
  <si>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</si>
  <si>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</si>
  <si>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</si>
  <si>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</si>
  <si>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</si>
  <si>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</si>
  <si>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</si>
  <si>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</si>
  <si>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</si>
  <si>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</si>
  <si>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</si>
  <si>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</si>
  <si>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</si>
  <si>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</si>
  <si>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</si>
  <si>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</si>
  <si>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</si>
  <si>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</si>
  <si>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</si>
  <si>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</si>
  <si>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</si>
  <si>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</si>
  <si>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</si>
  <si>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</si>
  <si>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</si>
  <si>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</si>
  <si>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</si>
  <si>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</si>
  <si>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</si>
  <si>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</si>
  <si>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</si>
  <si>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</si>
  <si>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</si>
  <si>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</si>
  <si>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</si>
  <si>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</si>
  <si>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</si>
  <si>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</si>
  <si>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</si>
  <si>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</si>
  <si>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</si>
  <si>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</si>
  <si>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</si>
  <si>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</si>
  <si>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</si>
  <si>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</si>
  <si>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</si>
  <si>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</si>
  <si>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</si>
  <si>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</si>
  <si>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</si>
  <si>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</si>
  <si>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</si>
  <si>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</si>
  <si>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</si>
  <si>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</si>
  <si>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</si>
  <si>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</si>
  <si>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</si>
  <si>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</si>
  <si>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</si>
  <si>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</si>
  <si>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</si>
  <si>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</si>
  <si>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</si>
  <si>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</si>
  <si>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</si>
  <si>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</si>
  <si>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</si>
  <si>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</si>
  <si>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</si>
  <si>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</si>
  <si>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</si>
  <si>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</si>
  <si>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</si>
  <si>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</si>
  <si>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</si>
  <si>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</si>
  <si>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</si>
  <si>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</si>
  <si>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</si>
  <si>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</si>
  <si>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</si>
  <si>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</si>
  <si>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</si>
  <si>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</si>
  <si>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</si>
  <si>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</si>
  <si>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</si>
  <si>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</si>
  <si>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</si>
  <si>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</si>
  <si>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</si>
  <si>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</si>
  <si>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</si>
  <si>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</si>
  <si>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</si>
  <si>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</si>
  <si>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</si>
  <si>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</si>
  <si>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</si>
  <si>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</si>
  <si>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</si>
  <si>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</si>
  <si>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</si>
  <si>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</si>
  <si>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</si>
  <si>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</si>
  <si>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</si>
  <si>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</si>
  <si>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</si>
  <si>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</si>
  <si>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</si>
  <si>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</si>
  <si>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</si>
  <si>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</si>
  <si>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</si>
  <si>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</si>
  <si>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</si>
  <si>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</si>
  <si>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</si>
  <si>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</si>
  <si>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</si>
  <si>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</si>
  <si>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</si>
  <si>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</si>
  <si>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</si>
  <si>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</si>
  <si>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</si>
  <si>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</si>
  <si>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</si>
  <si>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</si>
  <si>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</si>
  <si>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</si>
  <si>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</si>
  <si>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</si>
  <si>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</si>
  <si>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</si>
  <si>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</si>
  <si>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</si>
  <si>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</si>
  <si>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</si>
  <si>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</si>
  <si>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</si>
  <si>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</si>
  <si>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</si>
  <si>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</si>
  <si>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</si>
  <si>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</si>
  <si>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</si>
  <si>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</si>
  <si>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</si>
  <si>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</si>
  <si>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</si>
  <si>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</si>
  <si>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</si>
  <si>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</si>
  <si>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</si>
  <si>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</si>
  <si>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</si>
  <si>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</si>
  <si>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</si>
  <si>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</si>
  <si>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</si>
  <si>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</si>
  <si>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</si>
  <si>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</si>
  <si>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</si>
  <si>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</si>
  <si>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</si>
  <si>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</si>
  <si>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</si>
  <si>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</si>
  <si>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</si>
  <si>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</si>
  <si>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</si>
  <si>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</si>
  <si>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</si>
  <si>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</si>
  <si>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</si>
  <si>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</si>
  <si>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</si>
  <si>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</si>
  <si>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</si>
  <si>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</si>
  <si>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</si>
  <si>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</si>
  <si>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</si>
  <si>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</si>
  <si>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</si>
  <si>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</si>
  <si>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</si>
  <si>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</si>
  <si>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</si>
  <si>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</si>
  <si>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</si>
  <si>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</si>
  <si>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</si>
  <si>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</si>
  <si>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</si>
  <si>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</si>
  <si>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</si>
  <si>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</si>
  <si>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</si>
  <si>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</si>
  <si>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</si>
  <si>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</si>
  <si>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</si>
  <si>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</si>
  <si>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</si>
  <si>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</si>
  <si>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</si>
  <si>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</si>
  <si>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</si>
  <si>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</si>
  <si>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</si>
  <si>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</si>
  <si>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</si>
  <si>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</si>
  <si>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</si>
  <si>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</si>
  <si>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</si>
  <si>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</si>
  <si>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</si>
  <si>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</si>
  <si>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</si>
  <si>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</si>
  <si>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</si>
  <si>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</si>
  <si>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</si>
  <si>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</si>
  <si>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</si>
  <si>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</si>
  <si>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</si>
  <si>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</si>
  <si>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</si>
  <si>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</si>
  <si>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</si>
  <si>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</si>
  <si>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</si>
  <si>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</si>
  <si>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</si>
  <si>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</si>
  <si>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</si>
  <si>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</si>
  <si>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</si>
  <si>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</si>
  <si>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</si>
  <si>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</si>
  <si>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</si>
  <si>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</si>
  <si>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</si>
  <si>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</si>
  <si>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</si>
  <si>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</si>
  <si>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</si>
  <si>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</si>
  <si>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</si>
  <si>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</si>
  <si>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</si>
  <si>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</si>
  <si>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</si>
  <si>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</si>
  <si>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</si>
  <si>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</si>
  <si>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</si>
  <si>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</si>
  <si>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</si>
  <si>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</si>
  <si>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</si>
  <si>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</si>
  <si>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</si>
  <si>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</si>
  <si>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</si>
  <si>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</si>
  <si>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</si>
  <si>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</si>
  <si>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</si>
  <si>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</si>
  <si>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</si>
  <si>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</si>
  <si>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</si>
  <si>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</si>
  <si>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</si>
  <si>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</si>
  <si>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</si>
  <si>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</si>
  <si>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</si>
  <si>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</si>
  <si>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</si>
  <si>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</si>
  <si>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</si>
  <si>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</si>
  <si>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</si>
  <si>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</si>
  <si>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</si>
  <si>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</si>
  <si>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</si>
  <si>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</si>
  <si>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</si>
  <si>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</si>
  <si>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</si>
  <si>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</si>
  <si>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</si>
  <si>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</si>
  <si>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</si>
  <si>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</si>
  <si>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</si>
  <si>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</si>
  <si>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</si>
  <si>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</si>
  <si>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</si>
  <si>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</si>
  <si>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</si>
  <si>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</si>
  <si>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</si>
  <si>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</si>
  <si>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</si>
  <si>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</si>
  <si>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</si>
  <si>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</si>
  <si>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</si>
  <si>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</si>
  <si>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</si>
  <si>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</si>
  <si>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</si>
  <si>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</si>
  <si>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</si>
  <si>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</si>
  <si>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</si>
  <si>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</si>
  <si>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</si>
  <si>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</si>
  <si>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</si>
  <si>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</si>
  <si>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</si>
  <si>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</si>
  <si>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</si>
  <si>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</si>
  <si>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</si>
  <si>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</si>
  <si>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</si>
  <si>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</si>
  <si>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</si>
  <si>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</si>
  <si>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</si>
  <si>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</si>
  <si>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</si>
  <si>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</si>
  <si>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</si>
  <si>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</si>
  <si>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</si>
  <si>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</si>
  <si>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</si>
  <si>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</si>
  <si>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</si>
  <si>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</si>
  <si>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</si>
  <si>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</si>
  <si>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</si>
  <si>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</si>
  <si>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</si>
  <si>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</si>
  <si>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</si>
  <si>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</si>
  <si>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</si>
  <si>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</si>
  <si>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</si>
  <si>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</si>
  <si>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</si>
  <si>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</si>
  <si>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</si>
  <si>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</si>
  <si>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</si>
  <si>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</si>
  <si>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</si>
  <si>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</si>
  <si>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</si>
  <si>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</si>
  <si>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</si>
  <si>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</si>
  <si>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</si>
  <si>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</si>
  <si>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</si>
  <si>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</si>
  <si>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</si>
  <si>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</si>
  <si>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</si>
  <si>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</si>
  <si>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</si>
  <si>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</si>
  <si>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</si>
  <si>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</si>
  <si>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</si>
  <si>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</si>
  <si>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</si>
  <si>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</si>
  <si>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</si>
  <si>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</si>
  <si>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</si>
  <si>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</si>
  <si>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</si>
  <si>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</si>
  <si>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</si>
  <si>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</si>
  <si>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</si>
  <si>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</si>
  <si>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</si>
  <si>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</si>
  <si>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</si>
  <si>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</si>
  <si>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</si>
  <si>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</si>
  <si>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</si>
  <si>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</si>
  <si>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</si>
  <si>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</si>
  <si>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</si>
  <si>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</si>
  <si>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</si>
  <si>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</si>
  <si>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</si>
  <si>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</si>
  <si>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</si>
  <si>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</si>
  <si>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</si>
  <si>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</si>
  <si>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</si>
  <si>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</si>
  <si>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</si>
  <si>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</si>
  <si>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</si>
  <si>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</si>
  <si>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</si>
  <si>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</si>
  <si>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</si>
  <si>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</si>
  <si>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</si>
  <si>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</si>
  <si>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</si>
  <si>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</si>
  <si>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</si>
  <si>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</si>
  <si>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</si>
  <si>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</si>
  <si>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</si>
  <si>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</si>
  <si>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</si>
  <si>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</si>
  <si>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</si>
  <si>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</si>
  <si>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</si>
  <si>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</si>
  <si>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</si>
  <si>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</si>
  <si>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</si>
  <si>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</si>
  <si>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</si>
  <si>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</si>
  <si>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</si>
  <si>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</si>
  <si>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</si>
  <si>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</si>
  <si>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</si>
  <si>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</si>
  <si>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</si>
  <si>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</si>
  <si>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</si>
  <si>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</si>
  <si>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</si>
  <si>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</si>
  <si>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</si>
  <si>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</si>
  <si>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</si>
  <si>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</si>
  <si>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</si>
  <si>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</si>
  <si>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</si>
  <si>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</si>
  <si>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</si>
  <si>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</si>
  <si>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</si>
  <si>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</si>
  <si>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</si>
  <si>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</si>
  <si>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</si>
  <si>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</si>
  <si>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</si>
  <si>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</si>
  <si>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</si>
  <si>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</si>
  <si>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</si>
  <si>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</si>
  <si>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</si>
  <si>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</si>
  <si>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</si>
  <si>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</si>
  <si>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</si>
  <si>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</si>
  <si>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</si>
  <si>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</si>
  <si>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</si>
  <si>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</si>
  <si>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</si>
  <si>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</si>
  <si>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</si>
  <si>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</si>
  <si>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</si>
  <si>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</si>
  <si>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</si>
  <si>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</si>
  <si>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</si>
  <si>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</si>
  <si>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</si>
  <si>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</si>
  <si>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</si>
  <si>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</si>
  <si>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</si>
  <si>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</si>
  <si>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</si>
  <si>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</si>
  <si>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</si>
  <si>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</si>
  <si>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</si>
  <si>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</si>
  <si>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</si>
  <si>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</si>
  <si>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</si>
  <si>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</si>
  <si>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</si>
  <si>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</si>
  <si>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</si>
  <si>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</si>
  <si>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</si>
  <si>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</si>
  <si>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</si>
  <si>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</si>
  <si>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</si>
  <si>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</si>
  <si>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</si>
  <si>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</si>
  <si>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</si>
  <si>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</si>
  <si>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</si>
  <si>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</si>
  <si>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</si>
  <si>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</si>
  <si>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</si>
  <si>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</si>
  <si>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</si>
  <si>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</si>
  <si>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</si>
  <si>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</si>
  <si>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</si>
  <si>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</si>
  <si>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</si>
  <si>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</si>
  <si>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</si>
  <si>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</si>
  <si>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</si>
  <si>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</si>
  <si>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</si>
  <si>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</si>
  <si>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</si>
  <si>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</si>
  <si>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</si>
  <si>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</si>
  <si>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</si>
  <si>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</si>
  <si>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</si>
  <si>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</si>
  <si>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</si>
  <si>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</si>
  <si>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</si>
  <si>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</si>
  <si>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</si>
  <si>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</si>
  <si>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</si>
  <si>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</si>
  <si>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</si>
  <si>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</si>
  <si>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</si>
  <si>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</si>
  <si>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</si>
  <si>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</si>
  <si>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</si>
  <si>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</si>
  <si>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</si>
  <si>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</si>
  <si>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</si>
  <si>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</si>
  <si>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</si>
  <si>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</si>
  <si>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</si>
  <si>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</si>
  <si>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</si>
  <si>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</si>
  <si>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</si>
  <si>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</si>
  <si>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</si>
  <si>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</si>
  <si>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</si>
  <si>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</si>
  <si>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</si>
  <si>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</si>
  <si>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</si>
  <si>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</si>
  <si>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</si>
  <si>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</si>
  <si>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</si>
  <si>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</si>
  <si>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</si>
  <si>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</si>
  <si>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</si>
  <si>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</si>
  <si>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</si>
  <si>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</si>
  <si>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</si>
  <si>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</si>
  <si>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</si>
  <si>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</si>
  <si>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</si>
  <si>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</si>
  <si>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</si>
  <si>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</si>
  <si>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</si>
  <si>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</si>
  <si>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</si>
  <si>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</si>
  <si>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</si>
  <si>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</si>
  <si>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</si>
  <si>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</si>
  <si>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</si>
  <si>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</si>
  <si>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</si>
  <si>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</si>
  <si>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</si>
  <si>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</si>
  <si>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</si>
  <si>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</si>
  <si>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</si>
  <si>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</si>
  <si>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</si>
  <si>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</si>
  <si>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</si>
  <si>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</si>
  <si>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</si>
  <si>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</si>
  <si>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</si>
  <si>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</si>
  <si>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</si>
  <si>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</si>
  <si>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</si>
  <si>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</si>
  <si>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</si>
  <si>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</si>
  <si>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</si>
  <si>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</si>
  <si>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</si>
  <si>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</si>
  <si>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</si>
  <si>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</si>
  <si>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</si>
  <si>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</si>
  <si>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</si>
  <si>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</si>
  <si>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</si>
  <si>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</si>
  <si>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</si>
  <si>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</si>
  <si>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</si>
  <si>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</si>
  <si>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</si>
  <si>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</si>
  <si>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</si>
  <si>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</si>
  <si>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</si>
  <si>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</si>
  <si>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</si>
  <si>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</si>
  <si>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</si>
  <si>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</si>
  <si>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</si>
  <si>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</si>
  <si>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</si>
  <si>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</si>
  <si>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</si>
  <si>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</si>
  <si>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</si>
  <si>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</si>
  <si>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</si>
  <si>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</si>
  <si>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</si>
  <si>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</si>
  <si>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</si>
  <si>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</si>
  <si>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</si>
  <si>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</si>
  <si>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</si>
  <si>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</si>
  <si>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</si>
  <si>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</si>
  <si>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</si>
  <si>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</si>
  <si>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</si>
  <si>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</si>
  <si>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</si>
  <si>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</si>
  <si>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</si>
  <si>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</si>
  <si>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</si>
  <si>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</si>
  <si>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</si>
  <si>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</si>
  <si>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</si>
  <si>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</si>
  <si>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</si>
  <si>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</si>
  <si>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</si>
  <si>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</si>
  <si>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</si>
  <si>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</si>
  <si>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</si>
  <si>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</si>
  <si>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</si>
  <si>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</si>
  <si>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</si>
  <si>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</si>
  <si>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</si>
  <si>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</si>
  <si>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</si>
  <si>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</si>
  <si>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</si>
  <si>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</si>
  <si>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</si>
  <si>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</si>
  <si>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</si>
  <si>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</si>
  <si>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</si>
  <si>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</si>
  <si>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</si>
  <si>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</si>
  <si>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</si>
  <si>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</si>
  <si>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</si>
  <si>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</si>
  <si>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</si>
  <si>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</si>
  <si>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</si>
  <si>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</si>
  <si>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</si>
  <si>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</si>
  <si>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</si>
  <si>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</si>
  <si>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</si>
  <si>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</si>
  <si>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</si>
  <si>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</si>
  <si>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</si>
  <si>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</si>
  <si>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</si>
  <si>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</si>
  <si>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</si>
  <si>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</si>
  <si>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</si>
  <si>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</si>
  <si>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</si>
  <si>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</si>
  <si>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</si>
  <si>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</si>
  <si>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</si>
  <si>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</si>
  <si>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</si>
  <si>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</si>
  <si>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</si>
  <si>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</si>
  <si>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</si>
  <si>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</si>
  <si>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</si>
  <si>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</si>
  <si>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</si>
  <si>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</si>
  <si>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</si>
  <si>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</si>
  <si>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</si>
  <si>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</si>
  <si>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</si>
  <si>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</si>
  <si>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</si>
  <si>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</si>
  <si>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</si>
  <si>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</si>
  <si>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</si>
  <si>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</si>
  <si>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</si>
  <si>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</si>
  <si>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</si>
  <si>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</si>
  <si>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</si>
  <si>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</si>
  <si>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</si>
  <si>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</si>
  <si>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</si>
  <si>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</si>
  <si>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</si>
  <si>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</si>
  <si>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</si>
  <si>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</si>
  <si>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</si>
  <si>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</si>
  <si>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</si>
  <si>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</si>
  <si>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</si>
  <si>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</si>
  <si>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</si>
  <si>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</si>
  <si>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</si>
  <si>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</si>
  <si>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</si>
  <si>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</si>
  <si>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</si>
  <si>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</si>
  <si>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</si>
  <si>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</si>
  <si>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</si>
  <si>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</si>
  <si>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</si>
  <si>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</si>
  <si>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</si>
  <si>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</si>
  <si>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</si>
  <si>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</si>
  <si>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</si>
  <si>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</si>
  <si>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</si>
  <si>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</si>
  <si>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</si>
  <si>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</si>
  <si>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</si>
  <si>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</si>
  <si>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</si>
  <si>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</si>
  <si>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</si>
  <si>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</si>
  <si>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</si>
  <si>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</si>
  <si>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</si>
  <si>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</si>
  <si>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</si>
  <si>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</si>
  <si>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</si>
  <si>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</si>
  <si>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</si>
  <si>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</si>
  <si>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</si>
  <si>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</si>
  <si>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</si>
  <si>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</si>
  <si>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</si>
  <si>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</si>
  <si>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</si>
  <si>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</si>
  <si>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</si>
  <si>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</si>
  <si>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</si>
  <si>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</si>
  <si>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</si>
  <si>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</si>
  <si>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</si>
  <si>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</si>
  <si>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</si>
  <si>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</si>
  <si>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</si>
  <si>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</si>
  <si>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</si>
  <si>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</si>
  <si>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</si>
  <si>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</si>
  <si>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</si>
  <si>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</si>
  <si>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</si>
  <si>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</si>
  <si>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</si>
  <si>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</si>
  <si>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</si>
  <si>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</si>
  <si>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</si>
  <si>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</si>
  <si>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</si>
  <si>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</si>
  <si>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</si>
  <si>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</si>
  <si>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</si>
  <si>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</si>
  <si>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</si>
  <si>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</si>
  <si>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</si>
  <si>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</si>
  <si>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</si>
  <si>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</si>
  <si>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</si>
  <si>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</si>
  <si>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</si>
  <si>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</si>
  <si>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</si>
  <si>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</si>
  <si>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</si>
  <si>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</si>
  <si>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</si>
  <si>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</si>
  <si>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</si>
  <si>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</si>
  <si>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</si>
  <si>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</si>
  <si>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</si>
  <si>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</si>
  <si>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</si>
  <si>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</si>
  <si>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</si>
  <si>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</si>
  <si>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</si>
  <si>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</si>
  <si>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</si>
  <si>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</si>
  <si>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</si>
  <si>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</si>
  <si>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</si>
  <si>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</si>
  <si>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</si>
  <si>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</si>
  <si>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</si>
  <si>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</si>
  <si>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</si>
  <si>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</si>
  <si>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</si>
  <si>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</si>
  <si>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</si>
  <si>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</si>
  <si>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</si>
  <si>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</si>
  <si>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</si>
  <si>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</si>
  <si>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</si>
  <si>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</si>
  <si>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</si>
  <si>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</si>
  <si>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</si>
  <si>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</si>
  <si>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</si>
  <si>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</si>
  <si>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</si>
  <si>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</si>
  <si>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</si>
  <si>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</si>
  <si>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</si>
  <si>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</si>
  <si>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</si>
  <si>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</si>
  <si>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</si>
  <si>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</si>
  <si>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</si>
  <si>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</si>
  <si>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</si>
  <si>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</si>
  <si>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</si>
  <si>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</si>
  <si>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</si>
  <si>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</si>
  <si>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</si>
  <si>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</si>
  <si>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</si>
  <si>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</si>
  <si>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</si>
  <si>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</si>
  <si>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</si>
  <si>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</si>
  <si>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</si>
  <si>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</si>
  <si>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</si>
  <si>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</si>
  <si>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</si>
  <si>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</si>
  <si>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</si>
  <si>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</si>
  <si>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</si>
  <si>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</si>
  <si>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</si>
  <si>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</si>
  <si>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</si>
  <si>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</si>
  <si>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</si>
  <si>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</si>
  <si>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</si>
  <si>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</si>
  <si>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</si>
  <si>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</si>
  <si>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</si>
  <si>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</si>
  <si>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</si>
  <si>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</si>
  <si>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</si>
  <si>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</si>
  <si>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</si>
  <si>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</si>
  <si>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</si>
  <si>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</si>
  <si>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</si>
  <si>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</si>
  <si>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</si>
  <si>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</si>
  <si>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</si>
  <si>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</si>
  <si>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</si>
  <si>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</si>
  <si>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</si>
  <si>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</si>
  <si>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</si>
  <si>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</si>
  <si>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</si>
  <si>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</si>
  <si>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</si>
  <si>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</si>
  <si>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</si>
  <si>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</si>
  <si>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</si>
  <si>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</si>
  <si>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</si>
  <si>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</si>
  <si>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</si>
  <si>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</si>
  <si>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</si>
  <si>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</si>
  <si>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</si>
  <si>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</si>
  <si>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</si>
  <si>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</si>
  <si>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</si>
  <si>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</si>
  <si>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</si>
  <si>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</si>
  <si>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</si>
  <si>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</si>
  <si>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</si>
  <si>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</si>
  <si>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</si>
  <si>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</si>
  <si>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</si>
  <si>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</si>
  <si>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</si>
  <si>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</si>
  <si>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</si>
  <si>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</si>
  <si>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</si>
  <si>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</si>
  <si>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</si>
  <si>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</si>
  <si>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</si>
  <si>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</si>
  <si>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</si>
  <si>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</si>
  <si>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</si>
  <si>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</si>
  <si>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</si>
  <si>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</si>
  <si>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</si>
  <si>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</si>
  <si>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</si>
  <si>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</si>
  <si>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</si>
  <si>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</si>
  <si>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</si>
  <si>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</si>
  <si>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</si>
  <si>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</si>
  <si>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</si>
  <si>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</si>
  <si>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</si>
  <si>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</si>
  <si>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</si>
  <si>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</si>
  <si>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</si>
  <si>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</si>
  <si>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</si>
  <si>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</si>
  <si>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</si>
  <si>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</si>
  <si>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</si>
  <si>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</si>
  <si>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</si>
  <si>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</si>
  <si>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</si>
  <si>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</si>
  <si>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</si>
  <si>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</si>
  <si>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</si>
  <si>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</si>
  <si>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</si>
  <si>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</si>
  <si>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</si>
  <si>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</si>
  <si>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</si>
  <si>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</si>
  <si>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</si>
  <si>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</si>
  <si>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</si>
  <si>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</si>
  <si>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</si>
  <si>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</si>
  <si>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</si>
  <si>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</si>
  <si>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</si>
  <si>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</si>
  <si>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</si>
  <si>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</si>
  <si>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</si>
  <si>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</si>
  <si>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</si>
  <si>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</si>
  <si>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</si>
  <si>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</si>
  <si>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</si>
  <si>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</si>
  <si>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</si>
  <si>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</si>
  <si>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</si>
  <si>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</si>
  <si>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</si>
  <si>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</si>
  <si>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</si>
  <si>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</si>
  <si>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</si>
  <si>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</si>
  <si>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</si>
  <si>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</si>
  <si>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</si>
  <si>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</si>
  <si>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</si>
  <si>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</si>
  <si>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</si>
  <si>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</si>
  <si>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</si>
  <si>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</si>
  <si>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</si>
  <si>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</si>
  <si>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</si>
  <si>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</si>
  <si>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</si>
  <si>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</si>
  <si>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</si>
  <si>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</si>
  <si>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</si>
  <si>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</si>
  <si>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</si>
  <si>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</si>
  <si>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</si>
  <si>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</si>
  <si>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</si>
  <si>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</si>
  <si>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</si>
  <si>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</si>
  <si>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</si>
  <si>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</si>
  <si>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</si>
  <si>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</si>
  <si>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</si>
  <si>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</si>
  <si>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</si>
  <si>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</si>
  <si>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</si>
  <si>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</si>
  <si>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</si>
  <si>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</si>
  <si>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</si>
  <si>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</si>
  <si>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</si>
  <si>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</si>
  <si>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</si>
  <si>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</si>
  <si>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</si>
  <si>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</si>
  <si>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</si>
  <si>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</si>
  <si>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</si>
  <si>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</si>
  <si>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</si>
  <si>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</si>
  <si>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</si>
  <si>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</si>
  <si>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</si>
  <si>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</si>
  <si>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</si>
  <si>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</si>
  <si>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</si>
  <si>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</si>
  <si>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</si>
  <si>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</si>
  <si>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</si>
  <si>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</si>
  <si>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</si>
  <si>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</si>
  <si>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</si>
  <si>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</si>
  <si>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</si>
  <si>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</si>
  <si>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</si>
  <si>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</si>
  <si>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</si>
  <si>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</si>
  <si>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</si>
  <si>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</si>
  <si>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</si>
  <si>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</si>
  <si>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</si>
  <si>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</si>
  <si>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</si>
  <si>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</si>
  <si>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</si>
  <si>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</si>
  <si>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</si>
  <si>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</si>
  <si>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</si>
  <si>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</si>
  <si>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</si>
  <si>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</si>
  <si>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</si>
  <si>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</si>
  <si>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</si>
  <si>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</si>
  <si>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</si>
  <si>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</si>
  <si>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</si>
  <si>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</si>
  <si>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</si>
  <si>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</si>
  <si>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</si>
  <si>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</si>
  <si>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</si>
  <si>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</si>
  <si>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</si>
  <si>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</si>
  <si>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</si>
  <si>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</si>
  <si>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</si>
  <si>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</si>
  <si>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</si>
  <si>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</si>
  <si>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</si>
  <si>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</si>
  <si>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</si>
  <si>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</si>
  <si>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</si>
  <si>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</si>
  <si>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</si>
  <si>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</si>
  <si>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</si>
  <si>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</si>
  <si>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</si>
  <si>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</si>
  <si>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</si>
  <si>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</si>
  <si>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</si>
  <si>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</si>
  <si>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</si>
  <si>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</si>
  <si>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</si>
  <si>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</si>
  <si>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</si>
  <si>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</si>
  <si>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</si>
  <si>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</si>
  <si>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</si>
  <si>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</si>
  <si>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</si>
  <si>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</si>
  <si>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</si>
  <si>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</si>
  <si>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</si>
  <si>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</si>
  <si>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</si>
  <si>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</si>
  <si>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</si>
  <si>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</si>
  <si>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</si>
  <si>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</si>
  <si>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</si>
  <si>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</si>
  <si>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</si>
  <si>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</si>
  <si>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</si>
  <si>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</si>
  <si>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</si>
  <si>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</si>
  <si>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</si>
  <si>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</si>
  <si>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</si>
  <si>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</si>
  <si>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</si>
  <si>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</si>
  <si>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</si>
  <si>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</si>
  <si>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</si>
  <si>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</si>
  <si>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</si>
  <si>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</si>
  <si>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</si>
  <si>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</si>
  <si>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</si>
  <si>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</si>
  <si>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</si>
  <si>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</si>
  <si>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</si>
  <si>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</si>
  <si>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</si>
  <si>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</si>
  <si>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</si>
  <si>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</si>
  <si>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</si>
  <si>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</si>
  <si>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</si>
  <si>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</si>
  <si>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</si>
  <si>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</si>
  <si>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</si>
  <si>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</si>
  <si>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</si>
  <si>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</si>
  <si>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</si>
  <si>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</si>
  <si>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</si>
  <si>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</si>
  <si>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</si>
  <si>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</si>
  <si>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</si>
  <si>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</si>
  <si>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</si>
  <si>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</si>
  <si>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</si>
  <si>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</si>
  <si>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</si>
  <si>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</si>
  <si>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</si>
  <si>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</si>
  <si>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</si>
  <si>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</si>
  <si>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</si>
  <si>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</si>
  <si>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</si>
  <si>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</si>
  <si>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</si>
  <si>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</si>
  <si>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</si>
  <si>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</si>
  <si>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</si>
  <si>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</si>
  <si>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</si>
  <si>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</si>
  <si>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</si>
  <si>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</si>
  <si>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</si>
  <si>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</si>
  <si>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</si>
  <si>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</si>
  <si>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</si>
  <si>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</si>
  <si>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</si>
  <si>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</si>
  <si>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</si>
  <si>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</si>
  <si>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</si>
  <si>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</si>
  <si>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</si>
  <si>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</si>
  <si>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</si>
  <si>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</si>
  <si>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</si>
  <si>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</si>
  <si>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</si>
  <si>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</si>
  <si>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</si>
  <si>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</si>
  <si>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</si>
  <si>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</si>
  <si>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</si>
  <si>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</si>
  <si>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</si>
  <si>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</si>
  <si>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</si>
  <si>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</si>
  <si>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</si>
  <si>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</si>
  <si>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</si>
  <si>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</si>
  <si>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</si>
  <si>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</si>
  <si>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</si>
  <si>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</si>
  <si>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</si>
  <si>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</si>
  <si>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</si>
  <si>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</si>
  <si>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</si>
  <si>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</si>
  <si>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</si>
  <si>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</si>
  <si>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</si>
  <si>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</si>
  <si>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</si>
  <si>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</si>
  <si>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</si>
  <si>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</si>
  <si>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</si>
  <si>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</si>
  <si>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</si>
  <si>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</si>
  <si>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</si>
  <si>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</si>
  <si>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</si>
  <si>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</si>
  <si>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</si>
  <si>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</si>
  <si>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</si>
  <si>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</si>
  <si>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</si>
  <si>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</si>
  <si>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</si>
  <si>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</si>
  <si>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</si>
  <si>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</si>
  <si>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</si>
  <si>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</si>
  <si>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</si>
  <si>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</si>
  <si>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</si>
  <si>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</si>
  <si>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</si>
  <si>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</si>
  <si>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</si>
  <si>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</si>
  <si>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</si>
  <si>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</si>
  <si>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</si>
  <si>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</si>
  <si>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</si>
  <si>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</si>
  <si>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</si>
  <si>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</si>
  <si>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</si>
  <si>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</si>
  <si>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</si>
  <si>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</si>
  <si>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</si>
  <si>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</si>
  <si>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</si>
  <si>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</si>
  <si>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</si>
  <si>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</si>
  <si>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</si>
  <si>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</si>
  <si>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</si>
  <si>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</si>
  <si>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</si>
  <si>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</si>
  <si>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</si>
  <si>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</si>
  <si>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</si>
  <si>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</si>
  <si>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</si>
  <si>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</si>
  <si>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</si>
  <si>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</si>
  <si>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</si>
  <si>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</si>
  <si>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</si>
  <si>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</si>
  <si>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</si>
  <si>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</si>
  <si>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</si>
  <si>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</si>
  <si>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</si>
  <si>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</si>
  <si>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</si>
  <si>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</si>
  <si>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</si>
  <si>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</si>
  <si>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</si>
  <si>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</si>
  <si>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</si>
  <si>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</si>
  <si>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</si>
  <si>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</si>
  <si>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</si>
  <si>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</si>
  <si>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</si>
  <si>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</si>
  <si>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</si>
  <si>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</si>
  <si>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</si>
  <si>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</si>
  <si>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</si>
  <si>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</si>
  <si>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</si>
  <si>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</si>
  <si>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</si>
  <si>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</si>
  <si>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</si>
  <si>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</si>
  <si>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</si>
  <si>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</si>
  <si>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</si>
  <si>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</si>
  <si>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</si>
  <si>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</si>
  <si>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</si>
  <si>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</si>
  <si>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</si>
  <si>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</si>
  <si>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</si>
  <si>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</si>
  <si>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</si>
  <si>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</si>
  <si>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</si>
  <si>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</si>
  <si>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</si>
  <si>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</si>
  <si>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</si>
  <si>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</si>
  <si>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</si>
  <si>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</si>
  <si>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</si>
  <si>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</si>
  <si>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</si>
  <si>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</si>
  <si>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</si>
  <si>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</si>
  <si>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</si>
  <si>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</si>
  <si>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</si>
  <si>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</si>
  <si>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</si>
  <si>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</si>
  <si>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</si>
  <si>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</si>
  <si>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</si>
  <si>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</si>
  <si>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</si>
  <si>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</si>
  <si>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</si>
  <si>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</si>
  <si>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</si>
  <si>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</si>
  <si>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</si>
  <si>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</si>
  <si>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</si>
  <si>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</si>
  <si>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</si>
  <si>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</si>
  <si>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</si>
  <si>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</si>
  <si>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</si>
  <si>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</si>
  <si>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</si>
  <si>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</si>
  <si>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</si>
  <si>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</si>
  <si>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</si>
  <si>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</si>
  <si>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</si>
  <si>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</si>
  <si>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</si>
  <si>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</si>
  <si>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</si>
  <si>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</si>
  <si>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</si>
  <si>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</si>
  <si>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</si>
  <si>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</si>
  <si>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</si>
  <si>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</si>
  <si>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</si>
  <si>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</si>
  <si>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</si>
  <si>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</si>
  <si>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</si>
  <si>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</si>
  <si>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</si>
  <si>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</si>
  <si>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</si>
  <si>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</si>
  <si>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</si>
  <si>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</si>
  <si>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</si>
  <si>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</si>
  <si>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</si>
  <si>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</si>
  <si>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</si>
  <si>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</si>
  <si>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</si>
  <si>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</si>
  <si>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</si>
  <si>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</si>
  <si>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</si>
  <si>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</si>
  <si>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</si>
  <si>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</si>
  <si>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</si>
  <si>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</si>
  <si>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</si>
  <si>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</si>
  <si>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</si>
  <si>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</si>
  <si>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</si>
  <si>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</si>
  <si>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</si>
  <si>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</si>
  <si>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</si>
  <si>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</si>
  <si>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</si>
  <si>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</si>
  <si>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</si>
  <si>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</si>
  <si>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</si>
  <si>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</si>
  <si>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</si>
  <si>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</si>
  <si>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</si>
  <si>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</si>
  <si>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</si>
  <si>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</si>
  <si>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</si>
  <si>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</si>
  <si>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</si>
  <si>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</si>
  <si>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</si>
  <si>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</si>
  <si>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</si>
  <si>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</si>
  <si>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</si>
  <si>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</si>
  <si>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</si>
  <si>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</si>
  <si>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</si>
  <si>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</si>
  <si>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</si>
  <si>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</si>
  <si>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</si>
  <si>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</si>
  <si>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</si>
  <si>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</si>
  <si>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</si>
  <si>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</si>
  <si>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</si>
  <si>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</si>
  <si>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</si>
  <si>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</si>
  <si>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</si>
  <si>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</si>
  <si>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</si>
  <si>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</si>
  <si>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</si>
  <si>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</si>
  <si>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</si>
  <si>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</si>
  <si>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</si>
  <si>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</si>
  <si>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</si>
  <si>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</si>
  <si>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</si>
  <si>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</si>
  <si>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</si>
  <si>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</si>
  <si>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</si>
  <si>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</si>
  <si>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</si>
  <si>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</si>
  <si>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</si>
  <si>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</si>
  <si>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</si>
  <si>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</si>
  <si>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</si>
  <si>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</si>
  <si>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</si>
  <si>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</si>
  <si>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</si>
  <si>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</si>
  <si>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</si>
  <si>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</si>
  <si>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</si>
  <si>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</si>
  <si>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</si>
  <si>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</si>
  <si>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</si>
  <si>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</si>
  <si>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</si>
  <si>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</si>
  <si>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</si>
  <si>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</si>
  <si>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</si>
  <si>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</si>
  <si>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</si>
  <si>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</si>
  <si>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</si>
  <si>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</si>
  <si>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</si>
  <si>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</si>
  <si>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</si>
  <si>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</si>
  <si>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</si>
  <si>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</si>
  <si>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</si>
  <si>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</si>
  <si>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</si>
  <si>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</si>
  <si>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</si>
  <si>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</si>
  <si>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</si>
  <si>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</si>
  <si>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</si>
  <si>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</si>
  <si>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</si>
  <si>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</si>
  <si>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</si>
  <si>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</si>
  <si>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</si>
  <si>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</si>
  <si>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</si>
  <si>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</si>
  <si>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</si>
  <si>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</si>
  <si>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</si>
  <si>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</si>
  <si>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</si>
  <si>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</si>
  <si>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</si>
  <si>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</si>
  <si>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</si>
  <si>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</si>
  <si>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</si>
  <si>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</si>
  <si>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</si>
  <si>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</si>
  <si>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</si>
  <si>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</si>
  <si>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</si>
  <si>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</si>
  <si>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</si>
  <si>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</si>
  <si>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</si>
  <si>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</si>
  <si>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</si>
  <si>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</si>
  <si>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</si>
  <si>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</si>
  <si>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</si>
  <si>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</si>
  <si>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</si>
  <si>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</si>
  <si>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</si>
  <si>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</si>
  <si>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</si>
  <si>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</si>
  <si>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</si>
  <si>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</si>
  <si>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</si>
  <si>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</si>
  <si>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</si>
  <si>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</si>
  <si>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</si>
  <si>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</si>
  <si>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</si>
  <si>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</si>
  <si>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</si>
  <si>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</si>
  <si>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</si>
  <si>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</si>
  <si>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</si>
  <si>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</si>
  <si>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</si>
  <si>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</si>
  <si>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</si>
  <si>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</si>
  <si>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</si>
  <si>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</si>
  <si>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</si>
  <si>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</si>
  <si>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</si>
  <si>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</si>
  <si>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</si>
  <si>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</si>
  <si>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</si>
  <si>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</si>
  <si>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</si>
  <si>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</si>
  <si>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</si>
  <si>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</si>
  <si>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</si>
  <si>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</si>
  <si>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</si>
  <si>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</si>
  <si>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</si>
  <si>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</si>
  <si>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</si>
  <si>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</si>
  <si>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</si>
  <si>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</si>
  <si>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</si>
  <si>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</si>
  <si>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</si>
  <si>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</si>
  <si>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</si>
  <si>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</si>
  <si>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</si>
  <si>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</si>
  <si>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</si>
  <si>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</si>
  <si>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</si>
  <si>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</si>
  <si>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</si>
  <si>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</si>
  <si>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</si>
  <si>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</si>
  <si>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</si>
  <si>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</si>
  <si>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</si>
  <si>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</si>
  <si>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</si>
  <si>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</si>
  <si>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</si>
  <si>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</si>
  <si>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</si>
  <si>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</si>
  <si>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</si>
  <si>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</si>
  <si>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</si>
  <si>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</si>
  <si>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</si>
  <si>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</si>
  <si>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</si>
  <si>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</si>
  <si>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</si>
  <si>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</si>
  <si>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</si>
  <si>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</si>
  <si>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</si>
  <si>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</si>
  <si>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</si>
  <si>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</si>
  <si>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</si>
  <si>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</si>
  <si>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</si>
  <si>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</si>
  <si>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</si>
  <si>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</si>
  <si>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</si>
  <si>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</si>
  <si>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</si>
  <si>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</si>
  <si>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</si>
  <si>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</si>
  <si>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</si>
  <si>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</si>
  <si>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</si>
  <si>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</si>
  <si>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</si>
  <si>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</si>
  <si>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</si>
  <si>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</si>
  <si>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</si>
  <si>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</si>
  <si>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</si>
  <si>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</si>
  <si>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</si>
  <si>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</si>
  <si>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</si>
  <si>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</si>
  <si>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</si>
  <si>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</si>
  <si>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</si>
  <si>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</si>
  <si>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</si>
  <si>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</si>
  <si>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</si>
  <si>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</si>
  <si>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</si>
  <si>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</si>
  <si>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</si>
  <si>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</si>
  <si>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</si>
  <si>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</si>
  <si>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</si>
  <si>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</si>
  <si>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</si>
  <si>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</si>
  <si>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</si>
  <si>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</si>
  <si>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</si>
  <si>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</si>
  <si>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</si>
  <si>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</si>
  <si>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</si>
  <si>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</si>
  <si>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</si>
  <si>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</si>
  <si>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</si>
  <si>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</si>
  <si>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</si>
  <si>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</si>
  <si>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</si>
  <si>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</si>
  <si>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</si>
  <si>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</si>
  <si>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</si>
  <si>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</si>
  <si>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</si>
  <si>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</si>
  <si>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</si>
  <si>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</si>
  <si>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</si>
  <si>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</si>
  <si>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</si>
  <si>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</si>
  <si>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</si>
  <si>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</si>
  <si>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</si>
  <si>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</si>
  <si>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</si>
  <si>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</si>
  <si>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</si>
  <si>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</si>
  <si>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</si>
  <si>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</si>
  <si>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</si>
  <si>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</si>
  <si>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</si>
  <si>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</si>
  <si>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</si>
  <si>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</si>
  <si>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</si>
  <si>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</si>
  <si>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</si>
  <si>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</si>
  <si>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</si>
  <si>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</si>
  <si>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</si>
  <si>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</si>
  <si>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</si>
  <si>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</si>
  <si>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</si>
  <si>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</si>
  <si>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</si>
  <si>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</si>
  <si>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</si>
  <si>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</si>
  <si>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</si>
  <si>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</si>
  <si>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</si>
  <si>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</si>
  <si>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</si>
  <si>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</si>
  <si>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</si>
  <si>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</si>
  <si>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</si>
  <si>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</si>
  <si>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</si>
  <si>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</si>
  <si>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</si>
  <si>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</si>
  <si>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</si>
  <si>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</si>
  <si>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</si>
  <si>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</si>
  <si>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</si>
  <si>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</si>
  <si>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</si>
  <si>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</si>
  <si>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</si>
  <si>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</si>
  <si>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</si>
  <si>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</si>
  <si>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</si>
  <si>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</si>
  <si>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</si>
  <si>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</si>
  <si>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</si>
  <si>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</si>
  <si>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</si>
  <si>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</si>
  <si>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</si>
  <si>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</si>
  <si>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</si>
  <si>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</si>
  <si>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</si>
  <si>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</si>
  <si>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</si>
  <si>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</si>
  <si>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</si>
  <si>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</si>
  <si>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</si>
  <si>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</si>
  <si>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</si>
  <si>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</si>
  <si>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</si>
  <si>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</si>
  <si>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</si>
  <si>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</si>
  <si>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</si>
  <si>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</si>
  <si>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</si>
  <si>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</si>
  <si>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</si>
  <si>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</si>
  <si>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</si>
  <si>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</si>
  <si>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</si>
  <si>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</si>
  <si>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</si>
  <si>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</si>
  <si>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</si>
  <si>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</si>
  <si>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</si>
  <si>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</si>
  <si>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</si>
  <si>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</si>
  <si>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</si>
  <si>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</si>
  <si>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</si>
  <si>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</si>
  <si>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</si>
  <si>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</si>
  <si>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</si>
  <si>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</si>
  <si>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</si>
  <si>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</si>
  <si>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</si>
  <si>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</si>
  <si>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</si>
  <si>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</si>
  <si>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</si>
  <si>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</si>
  <si>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</si>
  <si>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</si>
  <si>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</si>
  <si>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</si>
  <si>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</si>
  <si>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</si>
  <si>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</si>
  <si>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</si>
  <si>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</si>
  <si>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</si>
  <si>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</si>
  <si>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</si>
  <si>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</si>
  <si>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</si>
  <si>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</si>
  <si>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</si>
  <si>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</si>
  <si>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</si>
  <si>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</si>
  <si>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</si>
  <si>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</si>
  <si>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</si>
  <si>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</si>
  <si>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</si>
  <si>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</si>
  <si>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</si>
  <si>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</si>
  <si>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</si>
  <si>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</si>
  <si>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</si>
  <si>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</si>
  <si>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</si>
  <si>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</si>
  <si>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</si>
  <si>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</si>
  <si>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</si>
  <si>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</si>
  <si>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</si>
  <si>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</si>
  <si>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</si>
  <si>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</si>
  <si>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</si>
  <si>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</si>
  <si>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</si>
  <si>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</si>
  <si>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</si>
  <si>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</si>
  <si>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</si>
  <si>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</si>
  <si>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</si>
  <si>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</si>
  <si>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</si>
  <si>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</si>
  <si>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</si>
  <si>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</si>
  <si>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</si>
  <si>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</si>
  <si>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</si>
  <si>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</si>
  <si>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</si>
  <si>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</si>
  <si>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</si>
  <si>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</si>
  <si>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</si>
  <si>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</si>
  <si>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</si>
  <si>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</si>
  <si>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</si>
  <si>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</si>
  <si>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</si>
  <si>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</si>
  <si>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</si>
  <si>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</si>
  <si>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</si>
  <si>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</si>
  <si>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</si>
  <si>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</si>
  <si>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</si>
  <si>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</si>
  <si>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</si>
  <si>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</si>
  <si>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</si>
  <si>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</si>
  <si>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</si>
  <si>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</si>
  <si>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</si>
  <si>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</si>
  <si>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</si>
  <si>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</si>
  <si>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</si>
  <si>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</si>
  <si>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</si>
  <si>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</si>
  <si>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</si>
  <si>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</si>
  <si>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</si>
  <si>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</si>
  <si>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</si>
  <si>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PCM-20251205-00000912</t>
  </si>
  <si>
    <t xml:space="preserve">team need 90 minutes </t>
  </si>
  <si>
    <t>PCM-20251205-00000925</t>
  </si>
  <si>
    <t>team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</si>
</sst>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9" totalsRowShown="0" headerRowDxfId="13" tableBorderDxfId="12">
  <autoFilter ref="A1:L41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333.88827997685439</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45996.836705787035</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45996.836705787035</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45996.836705787035</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45996.836705787035</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45996.836705787035</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45996.836705787035</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45996.836705787035</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45996.836705787035</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45996.836705787035</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45996.836705787035</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45996.836705787035</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45996.836705787035</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45996.836705787035</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45996.836705787035</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45996.836705787035</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45996.836705787035</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45996.836705787035</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45996.836705787035</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45996.836705787035</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45996.836705787035</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45996.836705787035</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45996.836705787035</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45996.836705787035</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45996.836705787035</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45996.836705787035</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45996.836705787035</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45996.836705787035</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45996.836705787035</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45996.836705787035</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45996.836705787035</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45996.836705787035</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45996.836705787035</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45996.836705787035</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45996.836705787035</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45996.836705787035</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45996.836705787035</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45996.836705787035</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45996.836705787035</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45996.836705787035</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45996.836705787035</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45996.836705787035</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45996.836705787035</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45996.836705787035</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45996.836705787035</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45996.836705787035</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45996.836705787035</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45996.836705787035</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45996.836705787035</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45996.836705787035</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45996.836705787035</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45996.836705787035</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45996.836705787035</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45996.836705787035</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45996.836705787035</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45996.836705787035</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45996.836705787035</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45996.836705787035</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45996.836705787035</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45996.836705787035</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45996.836705787035</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45996.836705787035</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45996.836705787035</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45996.836705787035</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45996.836705787035</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45996.836705787035</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45996.836705787035</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45996.836705787035</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45996.836705787035</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45996.836705787035</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45996.836705787035</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45996.836705787035</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45996.836705787035</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45996.836705787035</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45996.836705787035</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45996.836705787035</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45996.836705787035</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45996.836705787035</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45996.836705787035</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45996.836705787035</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45996.836705787035</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45996.836705787035</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45996.836705787035</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45996.836705787035</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45996.836705787035</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45996.836705787035</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45996.836705787035</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45996.836705787035</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45996.836705787035</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45996.836705787035</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45996.836705787035</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45996.836705787035</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45996.836705787035</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45996.836705787035</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45996.836705787035</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45996.836705787035</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45996.836705787035</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45996.836705787035</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45996.836705787035</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45996.836705787035</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45996.836705787035</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45996.836705787035</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45996.836705787035</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45996.836705787035</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45996.836705787035</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45996.836705787035</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45996.836705787035</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45996.836705787035</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45996.836705787035</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45996.836705787035</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45996.836705787035</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45996.836705787035</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45996.836705787035</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45996.836705787035</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45996.836705787035</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45996.836705787035</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45996.836705787035</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45996.836705787035</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45996.836705787035</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45996.836705787035</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45996.836705787035</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45996.836705787035</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45996.836705787035</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45996.836705787035</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45996.836705787035</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45996.836705787035</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45996.836705787035</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45996.836705787035</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45996.836705787035</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45996.836705787035</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45996.836705787035</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45996.836705787035</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45996.836705787035</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45996.836705787035</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45996.836705787035</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45996.836705787035</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45996.836705787035</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45996.836705787035</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45996.836705787035</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45996.836705787035</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45996.836705787035</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45996.836705787035</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45996.836705787035</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45996.836705787035</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45996.836705787035</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45996.836705787035</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45996.836705787035</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45996.836705787035</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45996.836705787035</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45996.836705787035</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45996.836705787035</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45996.836705787035</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45996.836705787035</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45996.836705787035</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45996.836705787035</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45996.836705787035</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45996.836705787035</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45996.836705787035</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45996.836705787035</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45996.836705787035</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45996.836705787035</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45996.836705787035</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45996.836705787035</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45996.836705787035</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45996.836705787035</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45996.836705787035</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45996.836705787035</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45996.836705787035</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45996.836705787035</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45996.836705787035</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45996.836705787035</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45996.836705787035</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45996.836705787035</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45996.836705787035</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45996.836705787035</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45996.836705787035</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45996.836705787035</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45996.836705787035</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45996.836705787035</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45996.836705787035</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45996.836705787035</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45996.836705787035</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45996.836705787035</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45996.836705787035</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45996.836705787035</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45996.836705787035</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45996.836705787035</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45996.836705787035</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45996.836705787035</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45996.836705787035</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45996.836705787035</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45996.836705787035</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45996.836705787035</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45996.836705787035</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45996.836705787035</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45996.836705787035</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6EDCEC83-C6EA-4B6A-96E4-727488C1F839}"/>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171.83686793981906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12.449286921299063</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45996.836705902781</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45996.836705902781</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45996.836705902781</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45996.836705555557</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45996.836705555557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45996.836705555557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45996.836705555557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45996.836705555557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45996.836705555557</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45996.836705555557</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45996.836705555557</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45996.836705555557</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45996.836705555557</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45996.836705555557</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45996.836705555557</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45996.836705555557</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45996.836705555557</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45996.836705555557</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45996.836705555557</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45996.836705555557</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45996.836705555557</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45996.836705555557</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45996.836705555557</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45996.836705555557</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45996.836705555557</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45996.836705555557</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45996.836705555557</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45996.836705555557</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45996.836705555557</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45996.836705555557</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45996.836705555557</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45996.836705555557</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45996.836705555557</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45996.836705555557</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45996.836705555557</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45996.836705555557</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45996.836705555557</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45996.836705555557</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45996.836705555557</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45996.836705555557</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45996.836705555557</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45996.836705555557</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45996.836705555557</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45996.836705555557</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45996.836705555557</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45996.836705555557</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45996.836705555557</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45996.836705555557</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45996.836705555557</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45996.836705555557</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45996.836705555557</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45996.836705555557</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45996.836705555557</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45996.836705555557</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45996.836705555557</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45996.836705555557</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45996.836705555557</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45996.836705555557</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45996.836705555557</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45996.836705555557</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45996.836705555557</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45996.836705555557</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45996.836705555557</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45996.836705555557</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45996.836705555557</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45996.836705555557</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45996.836705555557</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45996.836705555557</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45996.836705555557</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45996.836705555557</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45996.836705555557</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45996.836705555557</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45996.836705555557</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45996.836705555557</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45996.836705555557</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45996.836705555557</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45996.836705555557</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45996.836705555557</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45996.836705555557</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45996.836705555557</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45996.836705555557</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45996.836705555557</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45996.836705555557</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45996.836705555557</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45996.836705555557</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45996.836705555557</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45996.836705555557</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45996.836705555557</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45996.836705555557</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45996.836705555557</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45996.836705555557</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45996.836705555557</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45996.836705555557</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45996.836705555557</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45996.836705555557</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45996.836705555557</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45996.836705555557</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45996.836705555557</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45996.836705555557</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45996.836705555557</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45996.836705555557</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45996.836705555557</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45996.836705555557</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45996.836705555557</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45996.836705555557</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45996.836705555557</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45996.836705555557</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45996.836705555557</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45996.836705555557</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45996.836705555557</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45996.836705555557</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45996.836705555557</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45996.836705555557</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45996.836705555557</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45996.836705555557</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45996.836705555557</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45996.836705555557</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45996.836705555557</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45996.836705555557</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45996.836705555557</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45996.836705555557</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45996.836705555557</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45996.836705555557</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45996.836705555557</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45996.836705555557</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45996.836705555557</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45996.836705555557</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45996.836705555557</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45996.836705555557</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45996.836705555557</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45996.836705555557</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45996.836705555557</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45996.836705555557</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45996.836705555557</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45996.836705555557</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45996.836705555557</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45996.836705555557</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45996.836705555557</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45996.836705555557</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45996.836705555557</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45996.836705555557</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45996.836705555557</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45996.836705555557</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45996.836705555557</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45996.836705555557</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45996.836705555557</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45996.836705555557</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45996.836705787035</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45996.836705787035</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45996.836705787035</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45996.836705787035</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45996.836705787035</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45996.836705787035</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45996.836705787035</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45996.836705787035</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45996.836705787035</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45996.836705787035</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45996.836705787035</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45996.836705787035</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45996.836705787035</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45996.836705787035</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45996.836705787035</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45996.836705787035</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45996.836705787035</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45996.836705787035</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45996.836705787035</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45996.836705787035</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45996.836705787035</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45996.836705787035</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45996.836705787035</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45996.836705787035</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45996.836705787035</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45996.836705787035</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45996.836705555557</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45996.836705555557</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45996.836705555557</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45996.836705555557</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45996.836705555557</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45996.836705555557</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45996.836705555557</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45996.836705555557</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45996.836705555557</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45996.836705555557</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45996.836705555557</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45996.836705555557</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45996.836705555557</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45996.836705555557</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45996.836705555557</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45996.836705555557</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45996.836705555557</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45996.836705555557</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45996.836705555557</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45996.836705555557</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45996.836705555557</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45996.836705555557</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45996.836705555557</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45996.836705555557</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45996.836705555557</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45996.836705555557</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45996.836705555557</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45996.836705555557</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45996.836705555557</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45996.836705555557</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45996.836705555557</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45996.836705555557</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45996.836705555557</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45996.836705555557</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45996.836705555557</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45996.836705555557</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45996.836705555557</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45996.836705555557</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45996.836705555557</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45996.836705555557</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45996.836705555557</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45996.836705555557</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45996.836705555557</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45996.836705555557</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45996.836705555557</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45996.836705555557</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45996.836705555557</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45996.836705555557</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45996.836705555557</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45996.836705555557</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45996.836705555557</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45996.836705555557</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45996.836705555557</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45996.836705555557</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45996.836705555557</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45996.836705555557</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45996.836705555557</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45996.836705555557</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45996.836705555557</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45996.836705555557</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45996.836705555557</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45996.836705555557</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45996.836705555557</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45996.836705555557</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45996.836705555557</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45996.836705555557</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45996.836705555557</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45996.836705555557</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45996.836705555557</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45996.836705555557</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45996.836705555557</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45996.836705555557</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45996.836705555557</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45996.836705555557</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45996.836705555557</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45996.836705555557</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45996.836705555557</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45996.836705555557</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45996.836705555557</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45996.836705555557</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45996.836705555557</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45996.836705555557</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45996.836705555557</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45996.836705555557</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45996.836705555557</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45996.836705555557</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45996.836705555557</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45996.836705555557</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45996.836705555557</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45996.836705555557</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45996.836705555557</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45996.836705555557</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45996.836705555557</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45996.836705555557</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45996.836705555557</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45996.836705555557</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45996.836705555557</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45996.836705555557</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45996.836705555557</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45996.836705555557</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45996.836705555557</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45996.836705555557</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45996.836705555557</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45996.836705555557</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45996.836705555557</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45996.836705555557</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45996.836705555557</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45996.836705555557</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45996.836705555557</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45996.836705902781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45996.836705902781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45996.836705902781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45996.836705902781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45996.836705902781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45996.836705902781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45996.836705902781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45996.836705902781</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45996.836705902781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45996.836705902781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45996.836705902781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45996.836705902781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45996.836705902781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45996.836705902781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45996.836705902781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45996.836705902781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45996.836705902781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45996.836705902781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45996.836705902781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45996.836705902781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45996.836705902781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45996.836705902781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45996.836705902781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45996.836705902781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45996.836705902781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45996.836705902781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45996.836705902781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45996.836705902781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45996.836705902781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45996.836705902781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45996.836705902781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45996.836705902781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45996.836705902781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45996.836705902781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45996.836705902781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45996.836705902781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45996.836705902781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45996.836705902781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45996.836705902781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45996.836705902781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45996.836705902781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45996.836705902781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45996.836705902781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45996.836705902781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45996.836705902781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45996.836705902781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45996.836705902781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45996.836705902781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45996.836705902781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45996.836705902781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45996.836705902781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45996.836705902781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45996.836705902781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45996.836705902781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45996.836705902781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45996.836705902781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45996.836705902781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45996.836705902781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45996.836705902781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45996.836705902781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45996.836705902781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45996.836705902781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45996.836705902781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45996.836705902781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45996.836705902781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45996.836705902781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45996.836705902781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45996.836705902781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45996.836705902781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45996.836705902781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45996.836705902781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45996.836705902781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45996.836705902781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45996.836705902781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45996.836705902781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45996.836705902781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45996.836705902781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45996.836705902781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45996.836705902781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45996.836705902781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45996.836705902781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45996.836705902781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45996.836705902781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45996.836705902781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45996.836705902781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45996.836705902781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45996.836705902781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45996.836705902781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45996.836705902781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45996.836705902781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45996.836705902781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45996.836705902781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45996.836705902781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45996.836705902781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45996.836705902781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45996.836705902781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45996.836705902781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45996.836705902781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45996.836705902781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45996.836705902781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45996.836705902781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45996.836705902781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45996.836705902781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45996.836705902781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45996.836705902781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45996.836705902781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45996.836705902781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45996.836705902781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45996.836705902781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45996.836705902781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45996.836705902781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45996.836705902781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45996.836705902781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45996.836705902781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45996.836705902781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45996.836705902781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45996.836705902781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45996.836705902781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45996.836705902781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45996.836705902781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45996.836705902781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45996.836705902781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45996.836705902781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45996.836705902781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45996.836705902781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45996.836705902781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45996.836705902781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45996.836705902781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45996.836705902781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45996.836705902781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45996.836705902781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45996.836705902781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45996.836705902781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45996.836705902781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45996.836705902781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45996.836705902781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45996.836705902781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45996.836705902781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45996.836705902781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45996.836705902781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45996.836705902781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45996.836705902781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45996.836705902781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45996.836705902781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45996.836705902781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45996.836705902781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45996.836705902781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45996.836705902781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45996.836705902781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45996.836705902781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45996.836705902781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45996.836705902781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45996.836705902781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45996.836705902781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45996.836705902781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45996.836705902781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45996.836705902781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45996.836705902781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45996.836705902781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45996.836705902781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45996.836705902781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45996.836705902781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45996.836705902781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45996.836705902781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45996.836705902781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45996.836705902781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45996.836705902781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45996.836705902781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45996.836705902781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45996.836705902781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45996.836705902781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45996.836705902781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45996.836705902781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45996.836705902781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45996.836705902781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45996.836705902781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45996.836705902781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45996.836705902781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45996.836705902781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45996.836705902781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45996.836705902781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45996.836705902781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45996.836705902781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45996.836705902781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45996.836705902781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45996.836705902781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45996.836705902781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45996.836705902781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45996.836705902781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45996.836705902781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45996.836705902781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45996.836705902781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45996.836705902781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45996.836705902781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45996.836705902781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45996.836705902781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45996.836705902781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45996.836705902781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45996.836705902781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45996.836705902781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45996.836705902781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45996.836705902781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45996.836705902781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45996.836705902781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45996.836705902781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45996.836705902781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45996.836705902781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45996.836705902781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45996.836705902781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45996.836705902781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45996.836705902781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45996.836705902781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45996.836705902781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45996.836705902781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45996.836705902781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45996.836705902781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45996.836705902781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45996.836705902781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45996.836705902781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45996.836705902781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45996.836705902781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45996.836705902781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45996.836705902781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45996.836705902781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45996.836705902781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45996.836705902781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45996.836705902781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45996.836705902781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45996.836705902781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45996.836705902781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45996.836705902781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45996.836705902781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45996.836705902781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45996.836705902781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45996.836705902781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45996.836705902781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45996.836705902781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45996.836705902781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45996.836705902781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45996.836705902781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45996.836705902781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45996.836705902781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45996.836705902781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45996.836705902781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45996.836705902781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45996.836705902781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45996.836705902781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45996.836705902781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45996.836705902781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45996.836705902781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45996.836705902781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45996.836705902781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45996.836705902781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45996.836705902781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45996.836705902781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45996.836705902781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45996.836705902781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45996.836705902781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45996.836705902781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45996.836705902781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45996.836705902781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45996.836705902781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45996.836705902781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45996.836705902781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45996.836705902781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45996.836705902781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45996.836705902781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45996.836705902781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45996.836705902781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45996.836705902781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45996.836705902781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45996.836705902781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45996.836705902781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45996.836705902781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45996.836705902781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45996.836705902781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45996.836705902781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45996.836705902781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45996.836705902781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45996.836705902781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45996.836705902781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45996.836705902781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45996.836705902781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45996.836705902781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45996.836705902781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45996.836705902781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45996.836705902781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45996.836705902781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45996.836705902781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45996.836705902781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45996.836705902781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45996.836705902781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45996.836705902781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45996.836705902781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45996.836705902781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45996.836705902781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45996.836705902781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45996.836705902781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45996.836705902781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45996.836705902781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45996.836705902781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45996.836705902781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45996.836705902781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45996.836705902781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45996.836705902781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45996.836705902781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45996.836705902781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45996.836705902781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45996.836705902781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45996.836705902781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45996.836705902781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45996.836705902781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45996.836705902781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45996.836705902781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45996.836705902781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45996.836705902781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45996.836705902781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45996.836705902781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45996.836705902781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45996.836705902781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45996.836705902781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45996.836705902781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45996.836705902781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45996.836705902781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45996.836705902781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45996.836705902781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45996.836705902781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45996.836705902781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45996.836705902781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45996.836705902781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45996.836705902781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45996.836705902781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45996.836705902781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45996.836705902781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45996.836705902781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45996.836705902781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45996.836705902781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45996.836705902781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45996.836705902781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45996.836705902781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45996.836705902781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45996.836705902781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45996.836705902781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45996.836705902781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45996.836705902781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45996.836705902781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45996.836705902781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45996.836705902781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45996.836705902781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45996.836705902781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45996.836705902781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45996.836705902781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45996.836705902781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45996.836705902781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45996.836705902781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45996.836705902781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45996.836705902781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45996.836705902781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45996.836705902781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45996.836705902781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45996.836705902781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45996.836705902781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45996.836705902781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45996.836705902781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45996.836705902781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45996.836705902781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45996.836705902781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45996.836705902781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45996.836705902781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45996.836705902781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45996.836705902781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45996.836705902781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45996.836705902781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45996.836705902781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45996.836705902781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45996.836705902781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45996.836705902781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45996.836705902781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45996.836705902781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45996.836705902781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45996.836705902781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45996.836705902781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45996.836705902781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45996.836705902781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45996.836705902781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45996.836705902781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45996.836705902781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45996.836705902781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45996.836705902781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45996.836705902781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45996.836705902781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45996.836705902781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45996.836705902781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45996.836705902781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45996.836705902781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45996.836705902781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45996.836705902781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45996.836705902781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45996.836705902781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45996.836705902781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45996.836705902781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45996.836705902781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45996.836705902781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45996.836705902781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45996.836705902781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45996.836705902781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45996.836705902781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45996.836705902781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45996.836705902781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45996.836705902781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45996.836705902781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45996.836705902781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45996.836705902781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45996.836705902781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45996.836705902781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45996.836705902781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45996.836705902781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45996.836705902781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45996.836705902781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45996.836705902781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45996.836705902781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45996.836705902781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45996.836705902781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45996.836705902781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45996.836705902781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45996.836705902781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45996.836705902781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45996.836705902781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45996.836705902781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45996.836705902781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45996.836705902781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45996.836705902781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45996.836705902781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45996.836705902781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45996.836705902781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45996.836705902781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45996.836705902781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45996.836705902781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45996.836705902781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45996.836705902781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45996.836705902781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45996.836705902781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45996.836705902781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45996.836705902781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45996.836705902781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45996.836705902781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45996.836705902781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45996.836705902781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45996.836705902781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45996.836705902781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45996.836705902781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45996.836705902781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45996.836705902781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45996.836705902781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45996.836705902781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45996.836705902781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45996.836705902781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45996.836705902781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45996.836705902781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45996.836705902781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45996.836705902781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45996.836705902781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45996.836705902781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45996.836705902781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45996.836705902781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45996.836705902781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45996.836705902781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45996.836705902781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45996.836705902781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45996.836705902781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45996.836705902781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45996.836705902781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45996.836705902781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45996.836705902781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45996.836705902781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45996.836705902781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45996.836705902781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45996.836705902781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45996.836705902781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45996.836705902781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45996.836705902781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45996.836705902781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45996.836705902781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45996.836705902781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45996.836705902781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45996.836705902781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45996.836705902781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45996.836705902781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45996.836705902781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45996.836705902781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45996.836705902781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45996.836705902781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45996.836705902781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45996.836705902781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45996.836705902781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45996.836705902781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45996.836705902781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45996.836705902781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45996.836705902781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45996.836705902781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45996.836705902781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45996.836705902781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45996.836705902781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45996.836705902781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45996.836705902781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45996.836705902781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45996.836705902781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45996.836705902781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45996.836705902781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45996.836705902781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45996.836705902781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45996.836705902781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45996.836705902781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45996.836705902781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45996.836705902781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45996.836705902781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45996.836705902781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45996.836705902781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45996.836705902781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45996.836705902781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45996.836705902781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45996.836705902781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45996.836705902781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45996.836705902781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45996.836705902781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45996.836705902781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45996.836705902781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45996.836705902781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45996.836705902781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45996.836705902781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45996.836705902781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45996.836705902781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45996.836705902781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45996.836705902781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45996.836705902781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45996.836705902781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45996.836705902781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45996.836705902781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45996.836705902781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45996.836705902781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45996.836705902781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45996.836705902781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45996.836705902781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45996.836705902781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45996.836705902781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45996.836705902781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45996.836705902781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45996.836705902781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45996.836705902781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45996.836705902781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45996.836705902781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45996.836705902781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45996.836705902781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45996.836705902781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45996.836705902781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45996.836705902781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45996.836705902781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45996.836705902781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45996.836705902781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45996.836705902781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45996.836705902781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45996.836705902781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45996.836705902781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45996.836705902781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45996.836705902781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45996.836705902781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45996.836705902781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45996.836705902781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45996.836705902781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45996.836705902781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45996.836705902781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45996.836705902781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45996.836705902781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45996.836705902781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45996.836705902781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45996.836705902781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45996.836705902781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45996.836705902781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45996.836705902781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45996.836705902781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45996.836705902781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45996.836705902781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45996.836705902781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45996.836705902781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45996.836705902781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45996.836705902781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45996.836705902781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45996.836705902781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45996.836705902781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45996.836705902781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45996.836705902781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45996.836705902781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45996.836705902781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45996.836705902781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45996.836705902781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45996.836705902781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45996.836705902781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45996.836705902781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45996.836705902781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45996.836705902781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45996.836705902781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45996.836705902781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45996.836705902781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45996.836705902781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45996.836705902781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45996.836705902781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45996.836705902781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45996.836705902781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45996.836705902781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45996.836705902781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45996.836705902781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45996.836705902781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45996.836705902781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45996.836705902781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45996.836705902781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45996.836705902781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45996.836705902781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45996.836705902781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45996.836705902781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45996.836705902781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45996.836705902781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45996.836705902781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45996.836705902781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45996.836705902781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45996.836705902781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45996.836705902781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45996.836705902781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45996.836705902781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45996.836705902781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45996.836705902781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45996.836705902781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45996.836705902781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45996.836705902781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45996.836705902781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45996.836705902781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45996.836705902781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45996.836705902781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45996.836705902781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45996.836705902781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45996.836705902781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45996.836705902781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45996.836705902781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45996.836705902781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45996.836705902781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45996.836705902781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45996.836705902781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45996.836705902781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45996.836705902781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45996.836705902781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45996.836705902781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45996.836705902781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45996.836705902781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45996.836705902781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45996.836705902781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45996.836705902781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45996.836705902781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45996.836705902781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45996.836705902781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45996.836705902781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45996.836705902781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45996.836705902781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45996.836705902781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45996.836705902781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45996.836705902781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45996.836705902781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45996.836705902781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45996.836705902781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45996.836705902781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45996.836705902781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45996.836705902781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45996.836705902781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45996.836705902781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45996.836705902781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45996.836705902781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45996.836705902781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45996.836705902781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45996.836705902781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45996.836705902781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45996.836705902781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45996.836705902781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45996.836705902781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45996.836705902781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45996.836705902781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45996.836705902781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45996.836705902781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45996.836705902781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45996.836705902781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45996.836705902781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45996.836705902781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45996.836705902781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45996.836705902781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45996.836705902781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45996.836705902781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45996.836705902781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45996.836705902781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45996.836705902781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45996.836705902781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45996.836705902781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45996.836705902781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45996.836705902781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45996.836705902781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45996.836705902781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45996.836705902781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45996.836705902781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45996.836705902781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45996.836705902781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45996.836705902781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45996.836705902781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45996.836705902781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45996.836705902781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45996.836705902781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45996.836705902781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45996.836705902781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45996.836705902781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45996.836705902781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45996.836705902781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45996.836705902781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45996.836705902781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45996.836705902781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45996.836705902781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45996.836705902781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45996.836705902781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45996.836705902781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45996.836705902781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45996.836705902781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45996.836705902781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45996.836705902781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45996.836705902781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45996.836705902781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45996.836705902781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45996.836705902781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45996.836705902781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45996.836705902781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45996.836705902781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45996.836705902781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45996.836705902781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45996.836705902781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45996.836705902781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45996.836705902781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45996.836705902781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45996.836705902781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45996.836705902781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45996.836705902781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45996.836705902781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45996.836705902781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45996.836705902781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45996.836705902781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45996.836705902781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45996.836705902781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45996.836705902781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45996.836705902781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45996.836705902781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45996.836705902781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45996.836705902781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45996.836705902781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45996.836705902781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45996.836705902781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45996.836705902781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45996.836705902781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45996.836705902781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45996.836705902781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45996.836705902781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45996.836705902781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45996.836705902781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45996.836705902781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45996.836705902781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45996.836705902781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45996.836705902781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45996.836705902781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45996.836705902781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45996.836705902781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45996.836705902781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45996.836705902781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45996.836705902781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45996.836705902781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45996.836705902781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45996.836705902781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45996.836705902781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45996.836705902781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45996.836705902781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45996.836705902781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45996.836705902781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45996.836705902781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45996.836705902781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45996.836705902781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45996.836705902781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45996.836705902781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45996.836705902781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45996.836705902781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45996.836705902781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45996.836705902781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45996.836705902781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45996.836705902781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45996.836705902781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45996.836705902781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45996.836705902781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45996.836705902781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45996.836705902781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45996.836705902781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45996.836705902781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45996.836705902781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45996.836705902781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45996.836705902781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45996.836705902781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45996.836705902781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45996.836705902781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45996.836705902781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45996.836705902781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45996.836705902781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45996.836705902781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45996.836705902781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45996.836705902781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45996.836705902781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45996.836705902781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45996.836705902781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45996.836705902781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45996.836705902781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45996.836705902781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45996.836705902781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45996.836705902781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45996.836705902781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45996.836705902781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45996.836705902781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45996.836705902781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45996.836705902781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45996.836705902781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45996.836705902781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45996.836705902781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45996.836705902781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45996.836705902781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45996.836705902781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45996.836705902781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45996.836705902781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45996.836705902781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45996.836705902781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45996.836705902781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45996.836705902781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45996.836705902781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45996.836705902781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45996.836705902781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45996.836705902781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45996.836705902781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45996.836705902781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45996.836705902781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45996.836705902781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45996.836705902781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45996.836705902781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45996.836705902781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45996.836705902781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45996.836705902781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45996.836705902781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45996.836705902781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45996.836705902781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45996.836705902781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45996.836705902781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45996.836705902781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45996.836705902781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45996.836705902781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45996.836705902781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45996.836705902781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45996.836705902781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45996.836705902781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45996.836705902781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45996.836705902781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45996.836705902781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45996.836705902781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45996.836705902781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45996.836705902781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45996.836705902781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45996.836705902781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45996.836705902781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45996.836705902781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45996.836705902781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45996.836705902781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45996.836705902781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45996.836705902781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45996.836705902781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45996.836705902781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45996.836705902781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45996.836705902781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45996.836705902781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45996.836705902781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45996.836705902781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45996.836705902781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45996.836705902781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45996.836705902781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45996.836705902781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45996.836705902781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45996.836705902781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45996.836705902781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45996.836705902781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45996.836705902781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45996.836705902781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45996.836705902781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45996.836705902781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45996.836705902781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45996.836705902781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45996.836705902781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45996.836705902781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45996.836705902781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45996.836705902781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45996.836705902781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45996.836705902781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45996.836705902781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45996.836705902781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45996.836705902781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45996.836705902781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45996.836705902781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45996.836705902781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45996.836705902781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45996.836705902781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45996.836705902781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45996.836705902781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45996.836705902781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45996.836705902781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45996.836705902781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45996.836705902781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45996.836705902781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45996.836705902781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45996.836705902781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45996.836705902781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45996.836705902781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45996.836705902781</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293.35598831018433</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45996.836705902781</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45996.836705902781</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45996.836705902781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45996.836705902781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45996.836705902781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45996.836705902781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45996.836705902781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45996.836705902781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45996.836705902781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45996.836705902781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45996.836705902781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45996.836705902781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45996.836705902781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45996.836705902781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45996.836705902781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45996.836705902781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45996.836705902781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45996.836705902781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45996.836705902781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45996.836705902781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45996.836705902781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45996.836705902781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45996.836705902781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45996.836705902781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45996.836705902781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45996.836705902781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45996.836705902781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45996.836705902781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45996.836705902781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45996.836705902781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45996.836705902781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45996.836705902781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45996.836705902781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45996.836705902781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45996.836705902781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45996.836705902781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45996.836705902781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45996.836705902781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45996.836705902781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45996.836705902781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45996.836705902781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45996.836705902781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45996.836705902781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45996.836705902781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45996.836705902781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45996.836705902781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45996.836705902781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45996.836705902781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45996.836705902781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45996.836705902781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45996.836705902781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45996.836705902781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45996.836705902781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45996.836705902781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45996.836705902781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45996.836705902781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45996.836705902781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45996.836705902781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45996.836705902781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45996.836705902781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45996.836705902781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45996.836705902781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45996.836705902781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45996.836705902781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45996.836705902781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45996.836705902781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45996.836705902781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45996.836705902781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45996.836705902781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45996.836705902781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45996.836705902781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45996.836705902781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45996.836705902781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45996.836705902781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45996.836705902781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45996.836705902781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45996.836705902781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45996.836705902781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45996.836705902781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45996.836705902781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45996.836705902781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45996.836705902781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45996.836705902781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45996.836705902781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45996.836705902781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45996.836705902781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45996.836705902781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45996.836705902781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45996.836705902781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45996.836705902781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45996.836705902781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45996.836705902781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45996.836705902781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45996.836705902781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45996.836705902781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45996.836705902781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45996.836705902781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45996.836705902781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45996.836705902781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45996.836705902781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45996.836705902781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45996.836705902781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45996.836705902781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45996.836705902781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45996.836705902781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45996.836705902781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45996.836705902781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45996.836705902781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45996.836705902781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45996.836705902781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45996.836705902781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45996.836705902781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45996.836705902781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45996.836705902781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45996.836705902781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45996.836705902781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45996.836705902781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45996.836705902781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45996.836705902781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45996.836705902781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45996.836705902781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45996.836705902781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45996.836705902781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45996.836705902781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45996.836705902781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45996.836705902781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45996.836705902781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45996.836705902781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45996.836705902781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45996.836705902781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45996.836705902781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45996.836705902781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45996.836705902781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45996.836705902781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45996.836705902781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45996.836705902781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45996.836705902781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45996.836705902781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45996.836705902781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45996.836705902781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45996.836705902781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45996.836705902781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45996.836705902781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45996.836705902781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45996.836705902781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45996.836705902781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45996.836705902781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45996.836705902781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45996.836705902781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45996.836705902781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45996.836705902781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45996.836705902781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45996.836705902781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45996.836705902781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45996.836705902781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45996.836705902781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45996.836705902781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45996.836705902781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45996.836705902781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45996.836705902781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45996.836705902781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45996.836705902781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45996.836705902781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45996.836705902781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45996.836705902781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45996.836705902781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45996.836705902781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45996.836705902781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45996.836705902781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45996.836705902781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45996.836705902781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45996.836705902781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45996.836705902781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45996.836705902781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45996.836705902781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45996.836705902781</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45996.836705902781</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45996.836705902781</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45996.836705902781</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45996.836705902781</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45996.836705902781</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45996.836705902781</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45996.836705902781</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45996.836705902781</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45996.836705902781</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K6" sqref="K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105.00464571759221</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70.647828587963886</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48.175594791668118</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15.463407291666954</v>
      </c>
      <c r="H5" s="133">
        <v>45981.360798611109</v>
      </c>
      <c r="I5" s="104" t="str">
        <f>IFERROR(VLOOKUP(D5,DB!A:F,6,0),"")</f>
        <v>SCECO</v>
      </c>
      <c r="J5" s="104" t="str">
        <f>IFERROR(VLOOKUP(D5,DB!A:G,7,0),"")</f>
        <v>Dead</v>
      </c>
      <c r="K5" s="104" t="s">
        <v>39125</v>
      </c>
      <c r="L5" s="104" t="str">
        <f>IFERROR(VLOOKUP(D5,DB!A:I,9,0),"")</f>
        <v>Latis</v>
      </c>
    </row>
    <row r="6" spans="1:13" ht="15.75">
      <c r="A6" s="37"/>
      <c r="B6" s="37" t="str">
        <f>IFERROR(VLOOKUP(D6,DB!A:K,11,0),"")</f>
        <v/>
      </c>
      <c r="C6" s="37"/>
      <c r="D6" s="150"/>
      <c r="E6" s="37"/>
      <c r="F6" s="38"/>
      <c r="G6" s="132">
        <f t="shared" ref="G6:G20" ca="1" si="2">IFERROR(NOW()-F6,"")</f>
        <v>45996.836705787035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45996.836705787035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45996.836705787035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45996.836705787035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45996.836705787035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45996.836705787035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45996.836705787035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45996.836705787035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45996.836705787035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45996.836705787035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45996.836705787035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45996.836705787035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45996.836705787035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45996.836705787035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45996.836705787035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45996.836705787035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45996.836705787035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45996.836705787035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45996.836705787035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45996.836705787035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45996.836705787035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45996.836705787035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45996.836705787035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45996.836705787035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45996.836705787035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45996.836705787035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45996.836705787035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45996.836705787035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45996.836705787035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45996.836705787035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45996.836705787035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45996.836705787035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45996.836705787035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45996.836705787035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45996.836705787035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45996.836705787035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45996.836705787035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45996.836705787035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45996.836705787035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45996.836705787035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45996.836705787035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45996.836705787035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45996.836705787035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45996.836705787035</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45996.836705787035</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9"/>
  <sheetViews>
    <sheetView tabSelected="1"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39126</v>
      </c>
      <c r="B2" s="116" t="str">
        <f>IFERROR(VLOOKUP(D2,DB!A:K,11,0),"")</f>
        <v>R6</v>
      </c>
      <c r="C2" s="117">
        <v>1</v>
      </c>
      <c r="D2" s="116" t="s">
        <v>31114</v>
      </c>
      <c r="E2" s="139" t="s">
        <v>39106</v>
      </c>
      <c r="F2" s="118">
        <v>45996.807835648149</v>
      </c>
      <c r="G2" s="72">
        <f t="shared" ref="G2:G53" ca="1" si="0">IFERROR(NOW()-F2,"-")</f>
        <v>2.8870138885395136E-2</v>
      </c>
      <c r="H2" s="118">
        <v>45996.807835648149</v>
      </c>
      <c r="I2" s="116" t="str">
        <f>IFERROR(VLOOKUP(D2,DB!A:F,6,0),"")</f>
        <v>SCECO</v>
      </c>
      <c r="J2" s="116" t="str">
        <f>IFERROR(VLOOKUP(D2,DB!A:G,7,0),"")</f>
        <v>Vandalized</v>
      </c>
      <c r="K2" s="119" t="s">
        <v>39127</v>
      </c>
      <c r="L2" s="134" t="str">
        <f>IFERROR(VLOOKUP(D2,DB!A:I,9,0),"")</f>
        <v>Latis</v>
      </c>
    </row>
    <row r="3" spans="1:16382" ht="31.5" customHeight="1">
      <c r="A3" s="115" t="s">
        <v>39128</v>
      </c>
      <c r="B3" s="116" t="str">
        <f>IFERROR(VLOOKUP(D3,DB!A:K,11,0),"")</f>
        <v>R6</v>
      </c>
      <c r="C3" s="117">
        <v>1</v>
      </c>
      <c r="D3" s="116" t="s">
        <v>35422</v>
      </c>
      <c r="E3" s="139" t="s">
        <v>39106</v>
      </c>
      <c r="F3" s="118">
        <v>45996.820925925924</v>
      </c>
      <c r="G3" s="72">
        <f t="shared" ca="1" si="0"/>
        <v>1.5779861110786442E-2</v>
      </c>
      <c r="H3" s="118">
        <v>45996.820925925924</v>
      </c>
      <c r="I3" s="116" t="str">
        <f>IFERROR(VLOOKUP(D3,DB!A:F,6,0),"")</f>
        <v>SCECO</v>
      </c>
      <c r="J3" s="116" t="str">
        <f>IFERROR(VLOOKUP(D3,DB!A:G,7,0),"")</f>
        <v>Dead</v>
      </c>
      <c r="K3" s="119" t="s">
        <v>39129</v>
      </c>
      <c r="L3" s="134" t="str">
        <f>IFERROR(VLOOKUP(D3,DB!A:I,9,0),"")</f>
        <v>Latis</v>
      </c>
    </row>
    <row r="4" spans="1:16382" ht="31.5" customHeight="1">
      <c r="A4" s="115"/>
      <c r="B4" s="116" t="str">
        <f>IFERROR(VLOOKUP(D4,DB!A:K,11,0),"")</f>
        <v/>
      </c>
      <c r="C4" s="117"/>
      <c r="D4" s="116"/>
      <c r="E4" s="139"/>
      <c r="F4" s="118"/>
      <c r="G4" s="72">
        <f t="shared" ca="1" si="0"/>
        <v>45996.836705787035</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45996.836705787035</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45996.836705787035</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45996.836705787035</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45996.836705787035</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45996.836705787035</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45996.836705787035</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45996.836705787035</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45996.836705787035</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45996.836705787035</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45996.836705787035</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45996.836705787035</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45996.836705787035</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45996.836705787035</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45996.836705787035</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45996.836705787035</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45996.836705787035</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45996.836705787035</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45996.836705787035</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45996.836705787035</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45996.836705787035</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45996.836705787035</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45996.836705787035</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45996.836705787035</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45996.836705787035</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45996.836705787035</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45996.836705787035</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45996.836705787035</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45996.836705787035</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45996.836705787035</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45996.836705787035</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45996.836705787035</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45996.836705787035</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45996.836705787035</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45996.836705787035</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45996.836705787035</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45996.836705787035</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45996.836705787035</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45996.836705787035</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45996.836705787035</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45996.836705787035</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45996.836705787035</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45996.836705787035</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45996.836705787035</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45996.836705787035</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45996.836705787035</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45996.836705787035</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45996.836705787035</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45996.836705787035</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45996.836705787035</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ref="G54:G117" ca="1" si="1">IFERROR(NOW()-F54,"-")</f>
        <v>45996.836705787035</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45996.836705787035</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45996.836705787035</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45996.836705787035</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45996.836705787035</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45996.836705787035</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45996.836705787035</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45996.836705787035</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45996.836705787035</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45996.836705787035</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45996.836705787035</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45996.836705787035</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45996.836705787035</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45996.836705787035</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45996.836705787035</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45996.836705787035</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45996.836705787035</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45996.836705787035</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45996.836705787035</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45996.836705787035</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45996.836705787035</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45996.836705787035</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45996.836705787035</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45996.836705787035</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45996.836705787035</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45996.836705787035</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45996.836705787035</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45996.836705787035</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45996.836705787035</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45996.836705787035</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45996.836705787035</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45996.836705787035</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45996.836705787035</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45996.836705787035</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45996.836705787035</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45996.836705787035</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45996.836705787035</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45996.836705787035</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45996.836705787035</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45996.836705787035</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45996.836705787035</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45996.836705787035</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45996.836705787035</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45996.836705787035</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45996.836705787035</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45996.836705787035</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45996.836705787035</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45996.836705787035</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45996.836705787035</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45996.836705787035</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45996.836705787035</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45996.836705787035</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45996.836705787035</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45996.836705787035</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45996.836705787035</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45996.836705787035</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45996.836705787035</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45996.836705787035</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45996.836705787035</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45996.836705787035</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45996.836705787035</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45996.836705787035</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45996.836705787035</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45996.836705787035</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ref="G118:G181" ca="1" si="2">IFERROR(NOW()-F118,"-")</f>
        <v>45996.836705787035</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45996.836705787035</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45996.836705787035</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45996.836705787035</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45996.836705787035</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45996.836705787035</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45996.836705787035</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45996.836705787035</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45996.836705787035</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45996.836705787035</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45996.836705787035</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45996.836705787035</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45996.836705787035</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45996.836705787035</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45996.836705787035</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45996.836705787035</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45996.836705787035</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45996.836705787035</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45996.836705787035</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45996.836705787035</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45996.836705787035</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45996.836705787035</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45996.836705787035</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45996.836705787035</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45996.836705787035</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45996.836705787035</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45996.836705787035</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45996.836705787035</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45996.836705787035</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45996.836705787035</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45996.836705787035</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45996.836705787035</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45996.836705787035</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45996.836705787035</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45996.836705787035</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45996.836705787035</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45996.836705787035</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45996.836705787035</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45996.836705787035</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45996.836705787035</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45996.836705787035</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45996.836705787035</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45996.836705787035</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45996.836705787035</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45996.836705787035</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45996.836705787035</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45996.836705787035</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45996.836705787035</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45996.836705787035</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45996.836705787035</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45996.836705787035</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45996.836705787035</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45996.836705787035</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45996.836705787035</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45996.836705787035</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45996.836705787035</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45996.836705787035</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45996.836705787035</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45996.836705787035</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45996.836705787035</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45996.836705787035</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45996.836705787035</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45996.836705787035</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45996.836705787035</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ref="G182:G245" ca="1" si="3">IFERROR(NOW()-F182,"-")</f>
        <v>45996.836705787035</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45996.836705787035</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45996.836705787035</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45996.836705787035</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45996.836705787035</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45996.836705787035</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45996.836705787035</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45996.836705787035</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45996.836705787035</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45996.836705787035</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45996.836705787035</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45996.836705787035</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45996.836705787035</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45996.836705787035</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45996.836705787035</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45996.836705787035</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45996.836705787035</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45996.836705787035</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45996.836705787035</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45996.836705787035</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45996.836705787035</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45996.836705787035</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45996.836705787035</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45996.836705787035</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45996.836705787035</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45996.836705787035</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45996.836705787035</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45996.836705787035</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45996.836705787035</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45996.836705787035</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45996.836705787035</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45996.836705787035</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45996.836705787035</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45996.836705787035</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45996.836705787035</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45996.836705787035</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45996.836705787035</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45996.836705787035</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45996.836705787035</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45996.836705787035</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45996.836705787035</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45996.836705787035</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45996.836705787035</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45996.836705787035</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45996.836705787035</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45996.836705787035</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45996.836705787035</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45996.836705787035</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45996.836705787035</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45996.836705787035</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45996.836705787035</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45996.836705787035</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45996.836705787035</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45996.836705787035</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45996.836705787035</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45996.836705787035</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45996.836705787035</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45996.836705787035</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45996.836705787035</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45996.836705787035</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45996.836705787035</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45996.836705787035</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45996.836705787035</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45996.836705787035</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ref="G246:G309" ca="1" si="4">IFERROR(NOW()-F246,"-")</f>
        <v>45996.836705787035</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45996.836705787035</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45996.836705787035</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45996.836705787035</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45996.836705787035</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45996.836705787035</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45996.836705787035</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45996.836705787035</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45996.836705787035</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45996.836705787035</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45996.836705787035</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45996.836705787035</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45996.836705787035</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45996.836705787035</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45996.836705787035</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45996.836705787035</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45996.836705787035</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45996.836705787035</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45996.836705787035</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45996.836705787035</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45996.836705787035</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45996.836705787035</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45996.836705787035</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45996.836705787035</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45996.836705787035</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45996.836705787035</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45996.836705787035</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45996.836705787035</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45996.836705787035</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45996.836705787035</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45996.836705787035</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45996.836705787035</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45996.836705787035</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45996.836705787035</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45996.836705787035</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45996.836705787035</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45996.836705787035</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45996.836705787035</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45996.836705787035</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45996.836705787035</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45996.836705787035</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45996.836705787035</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45996.836705787035</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45996.836705787035</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45996.836705787035</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45996.836705787035</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45996.836705787035</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45996.836705787035</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45996.836705787035</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45996.836705787035</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45996.836705787035</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45996.836705787035</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45996.836705787035</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45996.836705787035</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45996.836705787035</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45996.836705787035</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45996.836705787035</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45996.836705787035</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45996.836705787035</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45996.836705787035</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45996.836705787035</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45996.836705787035</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45996.836705787035</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45996.836705787035</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ref="G310:G373" ca="1" si="5">IFERROR(NOW()-F310,"-")</f>
        <v>45996.836705787035</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45996.836705787035</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45996.836705787035</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45996.836705787035</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45996.836705787035</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45996.836705787035</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45996.836705787035</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45996.836705787035</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45996.836705787035</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45996.836705787035</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45996.836705787035</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45996.836705787035</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45996.836705787035</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45996.836705787035</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45996.836705787035</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45996.836705787035</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45996.836705787035</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45996.836705787035</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45996.836705787035</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45996.836705787035</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45996.836705787035</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45996.836705787035</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45996.836705787035</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45996.836705787035</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45996.836705787035</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45996.836705787035</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45996.836705787035</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45996.836705787035</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45996.836705787035</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45996.836705787035</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45996.836705787035</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45996.836705787035</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45996.836705787035</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45996.836705787035</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45996.836705787035</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45996.836705787035</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45996.836705787035</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45996.836705787035</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45996.836705787035</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45996.836705787035</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45996.836705787035</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45996.836705787035</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45996.836705787035</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45996.836705787035</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45996.836705787035</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45996.836705787035</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45996.836705787035</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45996.836705787035</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45996.836705787035</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45996.836705787035</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45996.836705787035</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45996.836705787035</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45996.836705787035</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45996.836705787035</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45996.836705787035</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45996.836705787035</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45996.836705787035</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45996.836705787035</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45996.836705787035</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45996.836705787035</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45996.836705787035</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45996.836705787035</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45996.836705787035</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45996.836705787035</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ref="G374:G437" ca="1" si="6">IFERROR(NOW()-F374,"-")</f>
        <v>45996.836705787035</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45996.836705787035</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45996.836705787035</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45996.836705787035</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45996.836705787035</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45996.836705787035</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45996.836705787035</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45996.836705787035</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45996.836705787035</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45996.836705787035</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45996.836705787035</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45996.836705787035</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45996.836705787035</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45996.836705787035</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45996.836705787035</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45996.836705787035</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45996.836705787035</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45996.836705787035</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45996.836705787035</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45996.836705787035</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45996.836705787035</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45996.836705787035</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45996.836705787035</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45996.836705787035</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45996.836705787035</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45996.836705787035</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45996.836705787035</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45996.836705787035</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45996.836705787035</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45996.836705787035</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45996.836705787035</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45996.836705787035</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45996.836705787035</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45996.836705787035</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45996.836705787035</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45996.836705787035</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45996.836705787035</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45996.836705787035</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45996.836705787035</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45996.836705787035</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45996.836705787035</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45996.836705787035</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45996.836705787035</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45996.836705787035</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45996.836705787035</v>
      </c>
      <c r="H418" s="118"/>
      <c r="I418" s="116" t="str">
        <f>IFERROR(VLOOKUP(D418,DB!A:F,6,0),"")</f>
        <v/>
      </c>
      <c r="J418" s="116" t="str">
        <f>IFERROR(VLOOKUP(D418,DB!A:G,7,0),"")</f>
        <v/>
      </c>
      <c r="K418" s="119"/>
      <c r="L418" s="134" t="str">
        <f>IFERROR(VLOOKUP(D418,DB!A:I,9,0),"")</f>
        <v/>
      </c>
    </row>
    <row r="419" spans="1:12" ht="31.5" customHeight="1">
      <c r="A419" s="140"/>
      <c r="B419" s="141" t="str">
        <f>IFERROR(VLOOKUP(D419,DB!A:K,11,0),"")</f>
        <v/>
      </c>
      <c r="C419" s="142"/>
      <c r="D419" s="141"/>
      <c r="E419" s="139"/>
      <c r="F419" s="143"/>
      <c r="G419" s="144">
        <f t="shared" ca="1" si="6"/>
        <v>45996.836705787035</v>
      </c>
      <c r="H419" s="143"/>
      <c r="I419" s="141" t="str">
        <f>IFERROR(VLOOKUP(D419,DB!A:F,6,0),"")</f>
        <v/>
      </c>
      <c r="J419" s="141" t="str">
        <f>IFERROR(VLOOKUP(D419,DB!A:G,7,0),"")</f>
        <v/>
      </c>
      <c r="K419" s="145"/>
      <c r="L419" s="146" t="str">
        <f>IFERROR(VLOOKUP(D419,DB!A:I,9,0),"")</f>
        <v/>
      </c>
    </row>
  </sheetData>
  <dataValidations count="2">
    <dataValidation allowBlank="1" showInputMessage="1" showErrorMessage="1" sqref="E1" xr:uid="{9E1BC488-8814-4F8A-8DBE-742B3278AB71}"/>
    <dataValidation type="list" allowBlank="1" showInputMessage="1" showErrorMessage="1" sqref="E2:E4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2025-12-05T17:07:09Z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